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H38" i="1" l="1"/>
  <c r="A38" i="1"/>
  <c r="B3" i="1"/>
  <c r="C3" i="1"/>
  <c r="E3" i="1"/>
  <c r="F3" i="1"/>
  <c r="H3" i="1"/>
  <c r="I3" i="1"/>
  <c r="K3" i="1"/>
  <c r="L3" i="1"/>
  <c r="A37" i="1"/>
  <c r="H37" i="1"/>
</calcChain>
</file>

<file path=xl/sharedStrings.xml><?xml version="1.0" encoding="utf-8"?>
<sst xmlns="http://schemas.openxmlformats.org/spreadsheetml/2006/main" count="113" uniqueCount="93">
  <si>
    <t>實徵淨額</t>
    <phoneticPr fontId="1" type="noConversion"/>
  </si>
  <si>
    <t>全年預算數</t>
    <phoneticPr fontId="1" type="noConversion"/>
  </si>
  <si>
    <t>達成率</t>
    <phoneticPr fontId="1" type="noConversion"/>
  </si>
  <si>
    <t>Net Tax
Revenues</t>
    <phoneticPr fontId="1" type="noConversion"/>
  </si>
  <si>
    <t>Net Tax
Revenues</t>
    <phoneticPr fontId="1" type="noConversion"/>
  </si>
  <si>
    <t>實徵淨額</t>
    <phoneticPr fontId="1" type="noConversion"/>
  </si>
  <si>
    <t>全年預算數</t>
    <phoneticPr fontId="1" type="noConversion"/>
  </si>
  <si>
    <t>達成率</t>
    <phoneticPr fontId="1" type="noConversion"/>
  </si>
  <si>
    <t>Item of Tax</t>
    <phoneticPr fontId="1" type="noConversion"/>
  </si>
  <si>
    <t>稅　　目　　別</t>
    <phoneticPr fontId="1" type="noConversion"/>
  </si>
  <si>
    <t>單位：新臺幣千元；％</t>
    <phoneticPr fontId="1" type="noConversion"/>
  </si>
  <si>
    <t>Unit：NT$ 1,000；%</t>
  </si>
  <si>
    <t>Budget
Amount</t>
  </si>
  <si>
    <t>% of
Budget
Amount</t>
  </si>
  <si>
    <t>1.*房地合一課徵所得稅、遺產及贈與稅、菸酒稅自106年起包括撥入特種基金之稅款。
2.**營業稅包含未指定用途營業稅與金融業營業稅(撥入金融業特別準備金)。</t>
  </si>
  <si>
    <t>1.特別及臨時稅課包含營建剩餘土石方、礦石開採、土石採取等臨時稅及特別稅。
2.遺產及贈與稅實物抵繳金額114年計2,595,776千元。</t>
  </si>
  <si>
    <t>財政部所屬各機關及各縣市稽徵單位。</t>
  </si>
  <si>
    <t xml:space="preserve">     --</t>
  </si>
  <si>
    <t>　關　　稅</t>
  </si>
  <si>
    <t>　所 得 稅</t>
  </si>
  <si>
    <t>　　營利事業所得稅</t>
  </si>
  <si>
    <t>　　綜合所得稅</t>
  </si>
  <si>
    <t>　遺產及贈與稅*</t>
  </si>
  <si>
    <t>　　遺產稅*</t>
  </si>
  <si>
    <t>　　贈與稅*</t>
  </si>
  <si>
    <t>　貨 物 稅</t>
  </si>
  <si>
    <t>　證券交易稅</t>
  </si>
  <si>
    <t>　期貨交易稅</t>
  </si>
  <si>
    <t>　菸 酒 稅*</t>
  </si>
  <si>
    <t>　特種貨物及勞務稅</t>
  </si>
  <si>
    <t>　營 業 稅**</t>
  </si>
  <si>
    <t>　　金融業營業稅</t>
  </si>
  <si>
    <t>　土 地 稅</t>
  </si>
  <si>
    <t>　　地價稅</t>
  </si>
  <si>
    <t>　　土地增值稅</t>
  </si>
  <si>
    <t>　房 屋 稅</t>
  </si>
  <si>
    <t>　使用牌照稅</t>
  </si>
  <si>
    <t>　契　　稅</t>
  </si>
  <si>
    <t>　印 花 稅</t>
  </si>
  <si>
    <t>　娛 樂 稅</t>
  </si>
  <si>
    <t>　特別及臨時稅課</t>
  </si>
  <si>
    <t>　教 育 捐</t>
  </si>
  <si>
    <t>　健康福利捐</t>
  </si>
  <si>
    <t>　房地合一課徵所得稅*</t>
  </si>
  <si>
    <t>　　營利事業</t>
  </si>
  <si>
    <t>　　個人</t>
  </si>
  <si>
    <t>CY  2023</t>
  </si>
  <si>
    <t>112年</t>
  </si>
  <si>
    <t>附　　註：</t>
  </si>
  <si>
    <t>說　　明：</t>
  </si>
  <si>
    <t>資料來源：</t>
  </si>
  <si>
    <t>總　　　　計</t>
  </si>
  <si>
    <t>CY  2022</t>
  </si>
  <si>
    <t>111年</t>
  </si>
  <si>
    <t>表3-7. 全國賦稅實徵淨額與預算數之比較</t>
  </si>
  <si>
    <t>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t>
  </si>
  <si>
    <t>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t>
  </si>
  <si>
    <t>Various agencies of the Ministry of Finance and tax collection units of each county/city government.</t>
  </si>
  <si>
    <t xml:space="preserve">  Customs Duties</t>
  </si>
  <si>
    <t xml:space="preserve">  Income Tax</t>
  </si>
  <si>
    <t xml:space="preserve">    Profit-seeking Enterprise</t>
  </si>
  <si>
    <t xml:space="preserve">    Individual</t>
  </si>
  <si>
    <t xml:space="preserve">  Estate and Gift Tax*</t>
  </si>
  <si>
    <t xml:space="preserve">    Estate Tax*</t>
  </si>
  <si>
    <t xml:space="preserve">    Gift Tax*</t>
  </si>
  <si>
    <t xml:space="preserve">  Commodity Tax</t>
  </si>
  <si>
    <t xml:space="preserve">  Securities Transaction Tax</t>
  </si>
  <si>
    <t xml:space="preserve">  Futures Transaction Tax</t>
  </si>
  <si>
    <t xml:space="preserve">  Tobacco and Alcohol Tax*</t>
  </si>
  <si>
    <t xml:space="preserve">  Specifically Selected Goods 
  and Services Tax</t>
  </si>
  <si>
    <t xml:space="preserve">  Business Tax**</t>
  </si>
  <si>
    <t xml:space="preserve">    Financial Enterprises 
    Business Tax</t>
  </si>
  <si>
    <t xml:space="preserve">  Land Tax</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</si>
  <si>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</si>
  <si>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</si>
  <si>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</si>
  <si>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</si>
  <si>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</si>
  <si>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</si>
  <si>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</si>
  <si>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</si>
  <si>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 xml:space="preserve">  Education Surtax</t>
  </si>
  <si>
    <t xml:space="preserve">  Health and Welfare Surcharge 
  on Tobacco</t>
  </si>
  <si>
    <t xml:space="preserve">  Consolidated Housing and 
  Land Income Tax*</t>
  </si>
  <si>
    <t>CY  2025</t>
  </si>
  <si>
    <t>114年</t>
  </si>
  <si>
    <t>Note：</t>
  </si>
  <si>
    <t>Explanation：</t>
  </si>
  <si>
    <t>Source：</t>
  </si>
  <si>
    <t>Grand Total</t>
  </si>
  <si>
    <t>CY  2024</t>
  </si>
  <si>
    <t>113年</t>
  </si>
  <si>
    <t>Table 3-7.  Total Net Tax Revenues and Budget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</si>
</sst>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2" formatCode="##,###,###,##0\ "/>
    <numFmt numFmtId="183" formatCode="#,##0.0"/>
    <numFmt numFmtId="184" formatCode="#,##0.0\ "/>
    <numFmt numFmtId="185" formatCode="##,###,###,##0;\ \-##,###,###,##0;\ &quot;             -&quot;\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9.25"/>
      <name val="細明體"/>
      <family val="3"/>
      <charset val="136"/>
    </font>
    <font>
      <sz val="8.25"/>
      <name val="細明體"/>
      <family val="3"/>
      <charset val="136"/>
    </font>
    <font>
      <sz val="9.25"/>
      <name val="新細明體"/>
      <family val="1"/>
      <charset val="136"/>
      <scheme val="minor"/>
    </font>
    <font>
      <sz val="12"/>
      <name val="新細明體"/>
      <family val="1"/>
      <charset val="136"/>
      <scheme val="minor"/>
    </font>
    <font>
      <sz val="8.75"/>
      <name val="新細明體"/>
      <family val="1"/>
      <charset val="136"/>
    </font>
    <font>
      <sz val="8.75"/>
      <name val="細明體"/>
      <family val="3"/>
      <charset val="136"/>
    </font>
    <font>
      <sz val="13"/>
      <name val="微軟正黑體"/>
      <family val="2"/>
      <charset val="136"/>
    </font>
    <font>
      <sz val="12"/>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s>
  <cellStyleXfs count="1">
    <xf numFmtId="0" fontId="0" fillId="0" borderId="0"/>
  </cellStyleXfs>
  <cellXfs count="88">
    <xf numFmtId="0" fontId="0" fillId="0" borderId="0" xfId="0"/>
    <xf numFmtId="0" fontId="2" fillId="0" borderId="0" xfId="0" applyFont="1"/>
    <xf numFmtId="0" fontId="1" fillId="0" borderId="0" xfId="0" applyFont="1" applyBorder="1"/>
    <xf numFmtId="0" fontId="6" fillId="0" borderId="0" xfId="0" applyFo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8" fillId="0" borderId="3" xfId="0" applyFont="1" applyBorder="1" applyAlignment="1">
      <alignment horizontal="right" vertical="center"/>
    </xf>
    <xf numFmtId="0" fontId="10" fillId="0" borderId="9" xfId="0" applyFont="1" applyBorder="1" applyAlignment="1">
      <alignment horizontal="center" wrapText="1"/>
    </xf>
    <xf numFmtId="0" fontId="7" fillId="0" borderId="10" xfId="0" applyFont="1" applyBorder="1" applyAlignment="1">
      <alignment horizontal="right"/>
    </xf>
    <xf numFmtId="0" fontId="9" fillId="0" borderId="8" xfId="0" applyFont="1" applyBorder="1" applyAlignment="1">
      <alignment horizontal="center" wrapText="1"/>
    </xf>
    <xf numFmtId="0" fontId="9" fillId="0" borderId="10" xfId="0" applyFont="1" applyBorder="1" applyAlignment="1">
      <alignment horizontal="center" wrapText="1"/>
    </xf>
    <xf numFmtId="0" fontId="9" fillId="0" borderId="3" xfId="0" applyFont="1" applyBorder="1" applyAlignment="1">
      <alignment horizontal="right"/>
    </xf>
    <xf numFmtId="0" fontId="3" fillId="0" borderId="0" xfId="0" applyFont="1" applyAlignment="1">
      <alignment horizontal="left" vertical="top"/>
    </xf>
    <xf numFmtId="0" fontId="9" fillId="0" borderId="11" xfId="0" applyFont="1" applyBorder="1" applyAlignment="1">
      <alignment horizontal="center" wrapText="1"/>
    </xf>
    <xf numFmtId="0" fontId="4" fillId="0" borderId="12" xfId="0" applyFont="1" applyBorder="1" applyAlignment="1">
      <alignment horizontal="right" wrapText="1"/>
    </xf>
    <xf numFmtId="0" fontId="9" fillId="0" borderId="6" xfId="0" applyFont="1" applyBorder="1" applyAlignment="1">
      <alignment horizontal="center" wrapText="1"/>
    </xf>
    <xf numFmtId="0" fontId="9" fillId="0" borderId="4" xfId="0" applyFont="1" applyBorder="1" applyAlignment="1">
      <alignment horizontal="center" wrapText="1"/>
    </xf>
    <xf numFmtId="0" fontId="0" fillId="0" borderId="0" xfId="0" applyAlignment="1">
      <alignment vertical="top"/>
    </xf>
    <xf numFmtId="0" fontId="13" fillId="0" borderId="13" xfId="0" applyFont="1" applyBorder="1" applyAlignment="1">
      <alignment horizontal="center" vertical="top" wrapText="1"/>
    </xf>
    <xf numFmtId="0" fontId="13" fillId="0" borderId="14" xfId="0" applyFont="1" applyBorder="1" applyAlignment="1">
      <alignment horizontal="center" vertical="top"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right"/>
    </xf>
    <xf numFmtId="0" fontId="15" fillId="0" borderId="15" xfId="0" applyFont="1" applyBorder="1" applyAlignment="1">
      <alignment horizontal="right" vertical="center" wrapText="1"/>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1" fillId="0" borderId="0" xfId="0" applyFont="1" applyAlignment="1">
      <alignment horizontal="center" vertical="center"/>
    </xf>
    <xf numFmtId="0" fontId="14" fillId="0" borderId="5" xfId="0" applyFont="1" applyBorder="1" applyAlignment="1">
      <alignment horizontal="left" vertical="center" wrapText="1"/>
    </xf>
    <xf numFmtId="0" fontId="12" fillId="0" borderId="5" xfId="0" applyFont="1" applyBorder="1" applyAlignment="1">
      <alignment horizontal="left" vertical="top"/>
    </xf>
    <xf numFmtId="0" fontId="0" fillId="0" borderId="5" xfId="0" applyBorder="1" applyAlignment="1">
      <alignment horizontal="left"/>
    </xf>
    <xf numFmtId="0" fontId="0" fillId="0" borderId="0" xfId="0" applyAlignment="1">
      <alignment horizontal="center" vertical="center"/>
    </xf>
    <xf numFmtId="0" fontId="9" fillId="0" borderId="2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5" fillId="0" borderId="17" xfId="0" applyFont="1" applyBorder="1" applyAlignment="1">
      <alignment horizontal="left" vertical="center" wrapText="1" indent="2"/>
    </xf>
    <xf numFmtId="0" fontId="15" fillId="0" borderId="18" xfId="0" applyFont="1" applyBorder="1" applyAlignment="1">
      <alignment horizontal="left" vertical="center" wrapText="1" indent="2"/>
    </xf>
    <xf numFmtId="0" fontId="16" fillId="0" borderId="18" xfId="0" applyFont="1" applyBorder="1" applyAlignment="1">
      <alignment horizontal="left" vertical="center" wrapText="1" indent="2"/>
    </xf>
    <xf numFmtId="0" fontId="14" fillId="0" borderId="0" xfId="0" applyFont="1" applyAlignment="1">
      <alignment horizontal="left" vertical="top" wrapText="1"/>
    </xf>
    <xf numFmtId="0" fontId="16" fillId="0" borderId="19" xfId="0" applyFont="1" applyBorder="1" applyAlignment="1">
      <alignment horizontal="left" vertical="center" wrapText="1" indent="2"/>
    </xf>
    <xf numFmtId="0" fontId="12" fillId="0" borderId="0" xfId="0" applyFont="1" applyAlignment="1">
      <alignment horizontal="left" vertical="top"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xf numFmtId="0" fontId="14" fillId="0" borderId="0" xfId="0" applyFont="1" applyAlignment="1">
      <alignment wrapText="1"/>
    </xf>
    <xf numFmtId="182" fontId="17" fillId="0" borderId="1" xfId="0" applyNumberFormat="1" applyFont="1" applyBorder="1" applyAlignment="1">
      <alignment horizontal="right" vertical="top"/>
    </xf>
    <xf numFmtId="182" fontId="17" fillId="0" borderId="9" xfId="0" applyNumberFormat="1" applyFont="1" applyBorder="1" applyAlignment="1">
      <alignment horizontal="right" vertical="top"/>
    </xf>
    <xf numFmtId="183" fontId="17" fillId="0" borderId="9" xfId="0" applyNumberFormat="1" applyFont="1" applyBorder="1" applyAlignment="1">
      <alignment horizontal="right" vertical="top"/>
    </xf>
    <xf numFmtId="184" fontId="17" fillId="0" borderId="9" xfId="0" applyNumberFormat="1" applyFont="1" applyBorder="1" applyAlignment="1">
      <alignment horizontal="right" vertical="top"/>
    </xf>
    <xf numFmtId="185" fontId="17" fillId="0" borderId="9" xfId="0" applyNumberFormat="1" applyFont="1" applyBorder="1" applyAlignment="1">
      <alignment horizontal="right" vertical="top"/>
    </xf>
    <xf numFmtId="182" fontId="17" fillId="0" borderId="22" xfId="0" applyNumberFormat="1" applyFont="1" applyBorder="1" applyAlignment="1">
      <alignment horizontal="right" vertical="top"/>
    </xf>
    <xf numFmtId="182" fontId="17" fillId="0" borderId="23" xfId="0" applyNumberFormat="1" applyFont="1" applyBorder="1" applyAlignment="1">
      <alignment horizontal="right" vertical="top"/>
    </xf>
    <xf numFmtId="184" fontId="17" fillId="0" borderId="23" xfId="0" applyNumberFormat="1" applyFont="1" applyBorder="1" applyAlignment="1">
      <alignment horizontal="right" vertical="top"/>
    </xf>
    <xf numFmtId="0" fontId="18" fillId="0" borderId="0" xfId="0" applyFont="1" applyBorder="1" applyAlignment="1">
      <alignment horizontal="left" vertical="top" wrapText="1" indent="1"/>
    </xf>
    <xf numFmtId="0" fontId="18" fillId="0" borderId="21" xfId="0" applyFont="1" applyBorder="1" applyAlignment="1">
      <alignment horizontal="left" vertical="top" wrapText="1" indent="1"/>
    </xf>
    <xf numFmtId="0" fontId="17" fillId="0" borderId="0" xfId="0" applyFont="1"/>
    <xf numFmtId="0" fontId="18" fillId="0" borderId="0" xfId="0" applyFont="1"/>
    <xf numFmtId="0" fontId="19" fillId="0" borderId="0" xfId="0" applyFont="1" applyAlignment="1">
      <alignment horizontal="center" vertical="center"/>
    </xf>
    <xf numFmtId="0" fontId="12" fillId="0" borderId="0" xfId="0" applyFont="1"/>
    <xf numFmtId="0" fontId="12" fillId="0" borderId="0" xfId="0" applyFont="1" applyAlignment="1">
      <alignment wrapText="1"/>
    </xf>
    <xf numFmtId="0" fontId="17" fillId="0" borderId="11" xfId="0" applyFont="1" applyBorder="1" applyAlignment="1">
      <alignment horizontal="left" vertical="top"/>
    </xf>
    <xf numFmtId="0" fontId="17" fillId="0" borderId="11" xfId="0" applyFont="1" applyBorder="1" applyAlignment="1">
      <alignment horizontal="left" vertical="top" wrapText="1"/>
    </xf>
    <xf numFmtId="0" fontId="17" fillId="0" borderId="26" xfId="0" applyFont="1" applyBorder="1" applyAlignment="1">
      <alignment horizontal="left" vertical="top" wrapText="1"/>
    </xf>
    <xf numFmtId="182" fontId="17" fillId="0" borderId="2" xfId="0" applyNumberFormat="1" applyFont="1" applyBorder="1" applyAlignment="1">
      <alignment horizontal="right" vertical="top"/>
    </xf>
    <xf numFmtId="183" fontId="17" fillId="0" borderId="0" xfId="0" applyNumberFormat="1" applyFont="1" applyBorder="1" applyAlignment="1">
      <alignment horizontal="right" vertical="top"/>
    </xf>
    <xf numFmtId="184" fontId="17" fillId="0" borderId="0" xfId="0" applyNumberFormat="1" applyFont="1" applyBorder="1" applyAlignment="1">
      <alignment horizontal="right" vertical="top"/>
    </xf>
    <xf numFmtId="182" fontId="17" fillId="0" borderId="7" xfId="0" applyNumberFormat="1" applyFont="1" applyBorder="1" applyAlignment="1">
      <alignment horizontal="right" vertical="top"/>
    </xf>
    <xf numFmtId="183" fontId="17" fillId="0" borderId="7" xfId="0" applyNumberFormat="1" applyFont="1" applyBorder="1" applyAlignment="1">
      <alignment horizontal="right" vertical="top"/>
    </xf>
    <xf numFmtId="184" fontId="17" fillId="0" borderId="7" xfId="0" applyNumberFormat="1" applyFont="1" applyBorder="1" applyAlignment="1">
      <alignment horizontal="right" vertical="top"/>
    </xf>
    <xf numFmtId="185" fontId="17" fillId="0" borderId="7" xfId="0" applyNumberFormat="1" applyFont="1" applyBorder="1" applyAlignment="1">
      <alignment horizontal="right" vertical="top"/>
    </xf>
    <xf numFmtId="185" fontId="17" fillId="0" borderId="2" xfId="0" applyNumberFormat="1" applyFont="1" applyBorder="1" applyAlignment="1">
      <alignment horizontal="right" vertical="top"/>
    </xf>
    <xf numFmtId="182" fontId="17" fillId="0" borderId="24" xfId="0" applyNumberFormat="1" applyFont="1" applyBorder="1" applyAlignment="1">
      <alignment horizontal="right" vertical="top"/>
    </xf>
    <xf numFmtId="184" fontId="17" fillId="0" borderId="21" xfId="0" applyNumberFormat="1" applyFont="1" applyBorder="1" applyAlignment="1">
      <alignment horizontal="right" vertical="top"/>
    </xf>
    <xf numFmtId="182" fontId="17" fillId="0" borderId="25" xfId="0" applyNumberFormat="1" applyFont="1" applyBorder="1" applyAlignment="1">
      <alignment horizontal="right" vertical="top"/>
    </xf>
    <xf numFmtId="184" fontId="17" fillId="0" borderId="25" xfId="0" applyNumberFormat="1" applyFont="1" applyBorder="1" applyAlignment="1">
      <alignment horizontal="right" vertical="top"/>
    </xf>
    <xf numFmtId="0" fontId="2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workbookViewId="0">
      <selection sqref="A1:G1"/>
    </sheetView>
  </sheetViews>
  <sheetFormatPr defaultRowHeight="16.5"/>
  <cols>
    <col min="1" max="1" width="23.625" style="3" customWidth="1"/>
    <col min="2" max="3" width="11.625" customWidth="1"/>
    <col min="4" max="4" width="7.625" customWidth="1"/>
    <col min="5" max="6" width="11.625" customWidth="1"/>
    <col min="7" max="7" width="7.625" customWidth="1"/>
    <col min="8" max="9" width="11.625" customWidth="1"/>
    <col min="10" max="10" width="6.375" customWidth="1"/>
    <col min="11" max="12" width="11.625" customWidth="1"/>
    <col min="13" max="13" width="6.375" customWidth="1"/>
    <col min="14" max="14" width="24.625" customWidth="1"/>
  </cols>
  <sheetData>
    <row r="1" spans="1:14" ht="39.950000000000003" customHeight="1">
      <c r="A1" s="69" t="s">
        <v>54</v>
      </c>
      <c r="B1" s="38"/>
      <c r="C1" s="38"/>
      <c r="D1" s="38"/>
      <c r="E1" s="38"/>
      <c r="F1" s="38"/>
      <c r="G1" s="38"/>
      <c r="H1" s="87" t="s">
        <v>92</v>
      </c>
      <c r="I1" s="42"/>
      <c r="J1" s="42"/>
      <c r="K1" s="42"/>
      <c r="L1" s="42"/>
      <c r="M1" s="42"/>
      <c r="N1" s="42"/>
    </row>
    <row r="2" spans="1:14" ht="15" customHeight="1" thickBot="1">
      <c r="A2" s="10"/>
      <c r="B2" s="1"/>
      <c r="C2" s="1"/>
      <c r="D2" s="1"/>
      <c r="E2" s="1"/>
      <c r="F2" s="1"/>
      <c r="G2" s="34" t="s">
        <v>10</v>
      </c>
      <c r="H2" s="1"/>
      <c r="I2" s="17"/>
      <c r="J2" s="12"/>
      <c r="K2" s="12"/>
      <c r="L2" s="12"/>
      <c r="M2" s="12"/>
      <c r="N2" s="22" t="s">
        <v>11</v>
      </c>
    </row>
    <row r="3" spans="1:14" ht="15" customHeight="1">
      <c r="A3" s="52" t="s">
        <v>9</v>
      </c>
      <c r="B3" s="35" t="str">
        <f>A43</f>
        <v>111年</v>
      </c>
      <c r="C3" s="46" t="str">
        <f>A44</f>
        <v>CY  2022</v>
      </c>
      <c r="D3" s="47"/>
      <c r="E3" s="36" t="str">
        <f>B43</f>
        <v>112年</v>
      </c>
      <c r="F3" s="46" t="str">
        <f>B44</f>
        <v>CY  2023</v>
      </c>
      <c r="G3" s="48"/>
      <c r="H3" s="37" t="str">
        <f>H43</f>
        <v>113年</v>
      </c>
      <c r="I3" s="46" t="str">
        <f>H44</f>
        <v>CY  2024</v>
      </c>
      <c r="J3" s="48"/>
      <c r="K3" s="36" t="str">
        <f>I43</f>
        <v>114年</v>
      </c>
      <c r="L3" s="46" t="str">
        <f>I44</f>
        <v>CY  2025</v>
      </c>
      <c r="M3" s="50"/>
      <c r="N3" s="43" t="s">
        <v>8</v>
      </c>
    </row>
    <row r="4" spans="1:14" ht="15" customHeight="1">
      <c r="A4" s="53"/>
      <c r="B4" s="29" t="s">
        <v>0</v>
      </c>
      <c r="C4" s="30" t="s">
        <v>1</v>
      </c>
      <c r="D4" s="30" t="s">
        <v>2</v>
      </c>
      <c r="E4" s="30" t="s">
        <v>0</v>
      </c>
      <c r="F4" s="30" t="s">
        <v>1</v>
      </c>
      <c r="G4" s="30" t="s">
        <v>2</v>
      </c>
      <c r="H4" s="31" t="s">
        <v>5</v>
      </c>
      <c r="I4" s="32" t="s">
        <v>6</v>
      </c>
      <c r="J4" s="31" t="s">
        <v>7</v>
      </c>
      <c r="K4" s="32" t="s">
        <v>5</v>
      </c>
      <c r="L4" s="33" t="s">
        <v>6</v>
      </c>
      <c r="M4" s="33" t="s">
        <v>7</v>
      </c>
      <c r="N4" s="44"/>
    </row>
    <row r="5" spans="1:14" ht="36" customHeight="1" thickBot="1">
      <c r="A5" s="54"/>
      <c r="B5" s="26" t="s">
        <v>4</v>
      </c>
      <c r="C5" s="27" t="s">
        <v>12</v>
      </c>
      <c r="D5" s="21" t="s">
        <v>13</v>
      </c>
      <c r="E5" s="27" t="s">
        <v>3</v>
      </c>
      <c r="F5" s="27" t="s">
        <v>12</v>
      </c>
      <c r="G5" s="21" t="s">
        <v>13</v>
      </c>
      <c r="H5" s="21" t="s">
        <v>4</v>
      </c>
      <c r="I5" s="27" t="s">
        <v>12</v>
      </c>
      <c r="J5" s="21" t="s">
        <v>13</v>
      </c>
      <c r="K5" s="27" t="s">
        <v>4</v>
      </c>
      <c r="L5" s="20" t="s">
        <v>12</v>
      </c>
      <c r="M5" s="20" t="s">
        <v>13</v>
      </c>
      <c r="N5" s="45"/>
    </row>
    <row r="6" spans="1:14" ht="3" customHeight="1">
      <c r="A6" s="9"/>
      <c r="B6" s="5"/>
      <c r="C6" s="18"/>
      <c r="D6" s="18"/>
      <c r="E6" s="18"/>
      <c r="F6" s="18"/>
      <c r="G6" s="18"/>
      <c r="H6" s="18"/>
      <c r="I6" s="6"/>
      <c r="J6" s="14"/>
      <c r="K6" s="15"/>
      <c r="L6" s="15"/>
      <c r="M6" s="15"/>
      <c r="N6" s="24"/>
    </row>
    <row r="7" spans="1:14" s="28" customFormat="1" ht="18" customHeight="1">
      <c r="A7" s="65" t="s">
        <v>51</v>
      </c>
      <c r="B7" s="57">
        <v>3247877156</v>
      </c>
      <c r="C7" s="58">
        <v>2724176292</v>
      </c>
      <c r="D7" s="60">
        <v>119.2</v>
      </c>
      <c r="E7" s="58">
        <v>3456157917</v>
      </c>
      <c r="F7" s="58">
        <v>3070136860</v>
      </c>
      <c r="G7" s="60">
        <v>112.6</v>
      </c>
      <c r="H7" s="58">
        <v>3761881506</v>
      </c>
      <c r="I7" s="75">
        <v>3233595796</v>
      </c>
      <c r="J7" s="77">
        <v>116.3</v>
      </c>
      <c r="K7" s="78">
        <v>3787944207</v>
      </c>
      <c r="L7" s="78">
        <v>3802239090</v>
      </c>
      <c r="M7" s="80">
        <v>99.6</v>
      </c>
      <c r="N7" s="72" t="s">
        <v>89</v>
      </c>
    </row>
    <row r="8" spans="1:14" s="28" customFormat="1" ht="14.45" customHeight="1">
      <c r="A8" s="65" t="s">
        <v>18</v>
      </c>
      <c r="B8" s="57">
        <v>142547274</v>
      </c>
      <c r="C8" s="58">
        <v>133482000</v>
      </c>
      <c r="D8" s="60">
        <v>106.8</v>
      </c>
      <c r="E8" s="58">
        <v>152507357</v>
      </c>
      <c r="F8" s="58">
        <v>136161000</v>
      </c>
      <c r="G8" s="60">
        <v>112</v>
      </c>
      <c r="H8" s="58">
        <v>160903924</v>
      </c>
      <c r="I8" s="75">
        <v>149502000</v>
      </c>
      <c r="J8" s="77">
        <v>107.6</v>
      </c>
      <c r="K8" s="78">
        <v>156601590</v>
      </c>
      <c r="L8" s="78">
        <v>162453000</v>
      </c>
      <c r="M8" s="80">
        <v>96.4</v>
      </c>
      <c r="N8" s="72" t="s">
        <v>58</v>
      </c>
    </row>
    <row r="9" spans="1:14" s="28" customFormat="1" ht="14.45" customHeight="1">
      <c r="A9" s="65" t="s">
        <v>19</v>
      </c>
      <c r="B9" s="57">
        <v>1682398749</v>
      </c>
      <c r="C9" s="58">
        <v>1259050221</v>
      </c>
      <c r="D9" s="60">
        <v>133.6</v>
      </c>
      <c r="E9" s="58">
        <v>1834559105</v>
      </c>
      <c r="F9" s="58">
        <v>1633537778</v>
      </c>
      <c r="G9" s="60">
        <v>112.3</v>
      </c>
      <c r="H9" s="58">
        <v>1951081755</v>
      </c>
      <c r="I9" s="75">
        <v>1630981112</v>
      </c>
      <c r="J9" s="77">
        <v>119.6</v>
      </c>
      <c r="K9" s="78">
        <v>2021832396</v>
      </c>
      <c r="L9" s="78">
        <v>2047289555</v>
      </c>
      <c r="M9" s="80">
        <v>98.8</v>
      </c>
      <c r="N9" s="72" t="s">
        <v>59</v>
      </c>
    </row>
    <row r="10" spans="1:14" s="28" customFormat="1" ht="14.45" customHeight="1">
      <c r="A10" s="65" t="s">
        <v>20</v>
      </c>
      <c r="B10" s="57">
        <v>1027278985</v>
      </c>
      <c r="C10" s="58">
        <v>730002221</v>
      </c>
      <c r="D10" s="60">
        <v>140.69999999999999</v>
      </c>
      <c r="E10" s="58">
        <v>1079455217</v>
      </c>
      <c r="F10" s="58">
        <v>1047338889</v>
      </c>
      <c r="G10" s="60">
        <v>103.1</v>
      </c>
      <c r="H10" s="58">
        <v>1121990863</v>
      </c>
      <c r="I10" s="75">
        <v>971504445</v>
      </c>
      <c r="J10" s="77">
        <v>115.5</v>
      </c>
      <c r="K10" s="78">
        <v>1148160544</v>
      </c>
      <c r="L10" s="78">
        <v>1180034444</v>
      </c>
      <c r="M10" s="80">
        <v>97.3</v>
      </c>
      <c r="N10" s="72" t="s">
        <v>60</v>
      </c>
    </row>
    <row r="11" spans="1:14" s="28" customFormat="1" ht="14.45" customHeight="1">
      <c r="A11" s="65" t="s">
        <v>21</v>
      </c>
      <c r="B11" s="57">
        <v>655119764</v>
      </c>
      <c r="C11" s="58">
        <v>529048000</v>
      </c>
      <c r="D11" s="60">
        <v>123.8</v>
      </c>
      <c r="E11" s="58">
        <v>755103888</v>
      </c>
      <c r="F11" s="58">
        <v>586198889</v>
      </c>
      <c r="G11" s="60">
        <v>128.80000000000001</v>
      </c>
      <c r="H11" s="58">
        <v>829090892</v>
      </c>
      <c r="I11" s="75">
        <v>659476667</v>
      </c>
      <c r="J11" s="77">
        <v>125.7</v>
      </c>
      <c r="K11" s="78">
        <v>873671852</v>
      </c>
      <c r="L11" s="78">
        <v>867255111</v>
      </c>
      <c r="M11" s="80">
        <v>100.7</v>
      </c>
      <c r="N11" s="72" t="s">
        <v>61</v>
      </c>
    </row>
    <row r="12" spans="1:14" s="28" customFormat="1" ht="14.45" customHeight="1">
      <c r="A12" s="65" t="s">
        <v>22</v>
      </c>
      <c r="B12" s="57">
        <v>57613334</v>
      </c>
      <c r="C12" s="58">
        <v>35243000</v>
      </c>
      <c r="D12" s="60">
        <v>163.5</v>
      </c>
      <c r="E12" s="58">
        <v>61852720</v>
      </c>
      <c r="F12" s="58">
        <v>35754000</v>
      </c>
      <c r="G12" s="60">
        <v>173</v>
      </c>
      <c r="H12" s="58">
        <v>73090590</v>
      </c>
      <c r="I12" s="75">
        <v>37450000</v>
      </c>
      <c r="J12" s="77">
        <v>195.2</v>
      </c>
      <c r="K12" s="78">
        <v>71051624</v>
      </c>
      <c r="L12" s="78">
        <v>41292000</v>
      </c>
      <c r="M12" s="80">
        <v>172.1</v>
      </c>
      <c r="N12" s="72" t="s">
        <v>62</v>
      </c>
    </row>
    <row r="13" spans="1:14" s="28" customFormat="1" ht="14.45" customHeight="1">
      <c r="A13" s="65" t="s">
        <v>23</v>
      </c>
      <c r="B13" s="57">
        <v>37678824</v>
      </c>
      <c r="C13" s="58">
        <v>21091000</v>
      </c>
      <c r="D13" s="60">
        <v>178.6</v>
      </c>
      <c r="E13" s="58">
        <v>36847012</v>
      </c>
      <c r="F13" s="58">
        <v>21454600</v>
      </c>
      <c r="G13" s="60">
        <v>171.7</v>
      </c>
      <c r="H13" s="58">
        <v>41693445</v>
      </c>
      <c r="I13" s="75">
        <v>24608600</v>
      </c>
      <c r="J13" s="77">
        <v>169.4</v>
      </c>
      <c r="K13" s="78">
        <v>44326163</v>
      </c>
      <c r="L13" s="78">
        <v>24774400</v>
      </c>
      <c r="M13" s="80">
        <v>178.9</v>
      </c>
      <c r="N13" s="72" t="s">
        <v>63</v>
      </c>
    </row>
    <row r="14" spans="1:14" s="28" customFormat="1" ht="14.45" customHeight="1">
      <c r="A14" s="65" t="s">
        <v>24</v>
      </c>
      <c r="B14" s="57">
        <v>19934510</v>
      </c>
      <c r="C14" s="58">
        <v>14152000</v>
      </c>
      <c r="D14" s="60">
        <v>140.9</v>
      </c>
      <c r="E14" s="58">
        <v>25005708</v>
      </c>
      <c r="F14" s="58">
        <v>14299400</v>
      </c>
      <c r="G14" s="60">
        <v>174.9</v>
      </c>
      <c r="H14" s="58">
        <v>31397145</v>
      </c>
      <c r="I14" s="75">
        <v>12841400</v>
      </c>
      <c r="J14" s="77">
        <v>244.5</v>
      </c>
      <c r="K14" s="78">
        <v>26725461</v>
      </c>
      <c r="L14" s="78">
        <v>16517600</v>
      </c>
      <c r="M14" s="80">
        <v>161.80000000000001</v>
      </c>
      <c r="N14" s="72" t="s">
        <v>64</v>
      </c>
    </row>
    <row r="15" spans="1:14" s="28" customFormat="1" ht="14.45" customHeight="1">
      <c r="A15" s="65" t="s">
        <v>25</v>
      </c>
      <c r="B15" s="57">
        <v>153523425</v>
      </c>
      <c r="C15" s="58">
        <v>183590000</v>
      </c>
      <c r="D15" s="60">
        <v>83.6</v>
      </c>
      <c r="E15" s="58">
        <v>164254930</v>
      </c>
      <c r="F15" s="58">
        <v>155760000</v>
      </c>
      <c r="G15" s="60">
        <v>105.5</v>
      </c>
      <c r="H15" s="58">
        <v>161268378</v>
      </c>
      <c r="I15" s="75">
        <v>166807778</v>
      </c>
      <c r="J15" s="77">
        <v>96.7</v>
      </c>
      <c r="K15" s="78">
        <v>143967688</v>
      </c>
      <c r="L15" s="78">
        <v>169476667</v>
      </c>
      <c r="M15" s="80">
        <v>84.9</v>
      </c>
      <c r="N15" s="72" t="s">
        <v>65</v>
      </c>
    </row>
    <row r="16" spans="1:14" s="28" customFormat="1" ht="14.45" customHeight="1">
      <c r="A16" s="65" t="s">
        <v>26</v>
      </c>
      <c r="B16" s="57">
        <v>175604475</v>
      </c>
      <c r="C16" s="58">
        <v>176848000</v>
      </c>
      <c r="D16" s="60">
        <v>99.3</v>
      </c>
      <c r="E16" s="58">
        <v>197335904</v>
      </c>
      <c r="F16" s="58">
        <v>155100000</v>
      </c>
      <c r="G16" s="60">
        <v>127.2</v>
      </c>
      <c r="H16" s="58">
        <v>288062892</v>
      </c>
      <c r="I16" s="75">
        <v>208663000</v>
      </c>
      <c r="J16" s="77">
        <v>138.1</v>
      </c>
      <c r="K16" s="78">
        <v>292812651</v>
      </c>
      <c r="L16" s="78">
        <v>269376000</v>
      </c>
      <c r="M16" s="80">
        <v>108.7</v>
      </c>
      <c r="N16" s="72" t="s">
        <v>66</v>
      </c>
    </row>
    <row r="17" spans="1:14" s="28" customFormat="1" ht="14.45" customHeight="1">
      <c r="A17" s="65" t="s">
        <v>27</v>
      </c>
      <c r="B17" s="57">
        <v>9986117</v>
      </c>
      <c r="C17" s="58">
        <v>7808000</v>
      </c>
      <c r="D17" s="60">
        <v>127.9</v>
      </c>
      <c r="E17" s="58">
        <v>8067959</v>
      </c>
      <c r="F17" s="58">
        <v>7298000</v>
      </c>
      <c r="G17" s="60">
        <v>110.6</v>
      </c>
      <c r="H17" s="58">
        <v>12800911</v>
      </c>
      <c r="I17" s="75">
        <v>7755000</v>
      </c>
      <c r="J17" s="77">
        <v>165.1</v>
      </c>
      <c r="K17" s="78">
        <v>11585171</v>
      </c>
      <c r="L17" s="78">
        <v>9013000</v>
      </c>
      <c r="M17" s="80">
        <v>128.5</v>
      </c>
      <c r="N17" s="72" t="s">
        <v>67</v>
      </c>
    </row>
    <row r="18" spans="1:14" s="28" customFormat="1" ht="14.45" customHeight="1">
      <c r="A18" s="65" t="s">
        <v>28</v>
      </c>
      <c r="B18" s="57">
        <v>73322979</v>
      </c>
      <c r="C18" s="58">
        <v>70432500</v>
      </c>
      <c r="D18" s="60">
        <v>104.1</v>
      </c>
      <c r="E18" s="58">
        <v>69629190</v>
      </c>
      <c r="F18" s="58">
        <v>70432500</v>
      </c>
      <c r="G18" s="60">
        <v>98.9</v>
      </c>
      <c r="H18" s="58">
        <v>66327695</v>
      </c>
      <c r="I18" s="75">
        <v>70132500</v>
      </c>
      <c r="J18" s="77">
        <v>94.6</v>
      </c>
      <c r="K18" s="78">
        <v>65940103</v>
      </c>
      <c r="L18" s="78">
        <v>67577500</v>
      </c>
      <c r="M18" s="80">
        <v>97.6</v>
      </c>
      <c r="N18" s="72" t="s">
        <v>68</v>
      </c>
    </row>
    <row r="19" spans="1:14" s="28" customFormat="1" ht="27" customHeight="1">
      <c r="A19" s="65" t="s">
        <v>29</v>
      </c>
      <c r="B19" s="57">
        <v>3895538</v>
      </c>
      <c r="C19" s="58">
        <v>2580000</v>
      </c>
      <c r="D19" s="60">
        <v>151</v>
      </c>
      <c r="E19" s="58">
        <v>5513277</v>
      </c>
      <c r="F19" s="58">
        <v>2713000</v>
      </c>
      <c r="G19" s="60">
        <v>203.2</v>
      </c>
      <c r="H19" s="58">
        <v>6633328</v>
      </c>
      <c r="I19" s="75">
        <v>2802000</v>
      </c>
      <c r="J19" s="77">
        <v>236.7</v>
      </c>
      <c r="K19" s="78">
        <v>5614243</v>
      </c>
      <c r="L19" s="78">
        <v>6534000</v>
      </c>
      <c r="M19" s="80">
        <v>85.9</v>
      </c>
      <c r="N19" s="73" t="s">
        <v>69</v>
      </c>
    </row>
    <row r="20" spans="1:14" s="28" customFormat="1" ht="14.45" customHeight="1">
      <c r="A20" s="65" t="s">
        <v>30</v>
      </c>
      <c r="B20" s="57">
        <v>544366239</v>
      </c>
      <c r="C20" s="58">
        <v>453196522</v>
      </c>
      <c r="D20" s="60">
        <v>120.1</v>
      </c>
      <c r="E20" s="58">
        <v>572341653</v>
      </c>
      <c r="F20" s="58">
        <v>466834967</v>
      </c>
      <c r="G20" s="60">
        <v>122.6</v>
      </c>
      <c r="H20" s="58">
        <v>623736437</v>
      </c>
      <c r="I20" s="75">
        <v>562153595</v>
      </c>
      <c r="J20" s="77">
        <v>111</v>
      </c>
      <c r="K20" s="78">
        <v>615935513</v>
      </c>
      <c r="L20" s="78">
        <v>625824000</v>
      </c>
      <c r="M20" s="80">
        <v>98.4</v>
      </c>
      <c r="N20" s="72" t="s">
        <v>70</v>
      </c>
    </row>
    <row r="21" spans="1:14" s="28" customFormat="1" ht="27" customHeight="1">
      <c r="A21" s="65" t="s">
        <v>31</v>
      </c>
      <c r="B21" s="57">
        <v>30338957</v>
      </c>
      <c r="C21" s="58">
        <v>25056000</v>
      </c>
      <c r="D21" s="60">
        <v>121.1</v>
      </c>
      <c r="E21" s="58">
        <v>38836044</v>
      </c>
      <c r="F21" s="58">
        <v>26000000</v>
      </c>
      <c r="G21" s="60">
        <v>149.4</v>
      </c>
      <c r="H21" s="58">
        <v>44730853</v>
      </c>
      <c r="I21" s="75">
        <v>27000000</v>
      </c>
      <c r="J21" s="77">
        <v>165.7</v>
      </c>
      <c r="K21" s="78">
        <v>7835446</v>
      </c>
      <c r="L21" s="81">
        <v>0</v>
      </c>
      <c r="M21" s="79" t="s">
        <v>17</v>
      </c>
      <c r="N21" s="73" t="s">
        <v>71</v>
      </c>
    </row>
    <row r="22" spans="1:14" s="28" customFormat="1" ht="14.45" customHeight="1">
      <c r="A22" s="65" t="s">
        <v>32</v>
      </c>
      <c r="B22" s="57">
        <v>187366636</v>
      </c>
      <c r="C22" s="58">
        <v>195658411</v>
      </c>
      <c r="D22" s="60">
        <v>95.8</v>
      </c>
      <c r="E22" s="58">
        <v>168571774</v>
      </c>
      <c r="F22" s="58">
        <v>196786337</v>
      </c>
      <c r="G22" s="60">
        <v>85.7</v>
      </c>
      <c r="H22" s="58">
        <v>188270605</v>
      </c>
      <c r="I22" s="75">
        <v>183235749</v>
      </c>
      <c r="J22" s="77">
        <v>102.7</v>
      </c>
      <c r="K22" s="78">
        <v>166508889</v>
      </c>
      <c r="L22" s="78">
        <v>181904526</v>
      </c>
      <c r="M22" s="80">
        <v>91.5</v>
      </c>
      <c r="N22" s="72" t="s">
        <v>72</v>
      </c>
    </row>
    <row r="23" spans="1:14" s="28" customFormat="1" ht="14.45" customHeight="1">
      <c r="A23" s="65" t="s">
        <v>33</v>
      </c>
      <c r="B23" s="57">
        <v>94320142</v>
      </c>
      <c r="C23" s="58">
        <v>91028061</v>
      </c>
      <c r="D23" s="60">
        <v>103.6</v>
      </c>
      <c r="E23" s="58">
        <v>94070262</v>
      </c>
      <c r="F23" s="58">
        <v>91663191</v>
      </c>
      <c r="G23" s="60">
        <v>102.6</v>
      </c>
      <c r="H23" s="58">
        <v>99020458</v>
      </c>
      <c r="I23" s="75">
        <v>93140391</v>
      </c>
      <c r="J23" s="77">
        <v>106.3</v>
      </c>
      <c r="K23" s="78">
        <v>98206237</v>
      </c>
      <c r="L23" s="78">
        <v>95885142</v>
      </c>
      <c r="M23" s="80">
        <v>102.4</v>
      </c>
      <c r="N23" s="72" t="s">
        <v>73</v>
      </c>
    </row>
    <row r="24" spans="1:14" s="28" customFormat="1" ht="14.45" customHeight="1">
      <c r="A24" s="65" t="s">
        <v>34</v>
      </c>
      <c r="B24" s="57">
        <v>93046494</v>
      </c>
      <c r="C24" s="58">
        <v>104630350</v>
      </c>
      <c r="D24" s="60">
        <v>88.9</v>
      </c>
      <c r="E24" s="58">
        <v>74501512</v>
      </c>
      <c r="F24" s="58">
        <v>105123146</v>
      </c>
      <c r="G24" s="60">
        <v>70.900000000000006</v>
      </c>
      <c r="H24" s="58">
        <v>89250147</v>
      </c>
      <c r="I24" s="75">
        <v>90095358</v>
      </c>
      <c r="J24" s="77">
        <v>99.1</v>
      </c>
      <c r="K24" s="78">
        <v>68302652</v>
      </c>
      <c r="L24" s="78">
        <v>86019384</v>
      </c>
      <c r="M24" s="80">
        <v>79.400000000000006</v>
      </c>
      <c r="N24" s="72" t="s">
        <v>74</v>
      </c>
    </row>
    <row r="25" spans="1:14" s="28" customFormat="1" ht="14.45" customHeight="1">
      <c r="A25" s="65" t="s">
        <v>35</v>
      </c>
      <c r="B25" s="57">
        <v>85419223</v>
      </c>
      <c r="C25" s="58">
        <v>81992162</v>
      </c>
      <c r="D25" s="60">
        <v>104.2</v>
      </c>
      <c r="E25" s="58">
        <v>89307650</v>
      </c>
      <c r="F25" s="58">
        <v>84481157</v>
      </c>
      <c r="G25" s="60">
        <v>105.7</v>
      </c>
      <c r="H25" s="58">
        <v>92583903</v>
      </c>
      <c r="I25" s="75">
        <v>88371127</v>
      </c>
      <c r="J25" s="77">
        <v>104.8</v>
      </c>
      <c r="K25" s="78">
        <v>100485453</v>
      </c>
      <c r="L25" s="78">
        <v>91954530</v>
      </c>
      <c r="M25" s="80">
        <v>109.3</v>
      </c>
      <c r="N25" s="72" t="s">
        <v>75</v>
      </c>
    </row>
    <row r="26" spans="1:14" s="28" customFormat="1" ht="14.45" customHeight="1">
      <c r="A26" s="65" t="s">
        <v>36</v>
      </c>
      <c r="B26" s="57">
        <v>68016771</v>
      </c>
      <c r="C26" s="58">
        <v>66123422</v>
      </c>
      <c r="D26" s="60">
        <v>102.9</v>
      </c>
      <c r="E26" s="58">
        <v>68648422</v>
      </c>
      <c r="F26" s="58">
        <v>66523504</v>
      </c>
      <c r="G26" s="60">
        <v>103.2</v>
      </c>
      <c r="H26" s="58">
        <v>68736907</v>
      </c>
      <c r="I26" s="75">
        <v>67594837</v>
      </c>
      <c r="J26" s="77">
        <v>101.7</v>
      </c>
      <c r="K26" s="78">
        <v>68889750</v>
      </c>
      <c r="L26" s="78">
        <v>68111842</v>
      </c>
      <c r="M26" s="80">
        <v>101.1</v>
      </c>
      <c r="N26" s="72" t="s">
        <v>76</v>
      </c>
    </row>
    <row r="27" spans="1:14" s="28" customFormat="1" ht="14.45" customHeight="1">
      <c r="A27" s="65" t="s">
        <v>37</v>
      </c>
      <c r="B27" s="57">
        <v>15481118</v>
      </c>
      <c r="C27" s="58">
        <v>15155420</v>
      </c>
      <c r="D27" s="60">
        <v>102.1</v>
      </c>
      <c r="E27" s="58">
        <v>15801473</v>
      </c>
      <c r="F27" s="58">
        <v>15644606</v>
      </c>
      <c r="G27" s="60">
        <v>101</v>
      </c>
      <c r="H27" s="58">
        <v>19256129</v>
      </c>
      <c r="I27" s="75">
        <v>14554011</v>
      </c>
      <c r="J27" s="77">
        <v>132.30000000000001</v>
      </c>
      <c r="K27" s="78">
        <v>15957132</v>
      </c>
      <c r="L27" s="78">
        <v>15678594</v>
      </c>
      <c r="M27" s="80">
        <v>101.8</v>
      </c>
      <c r="N27" s="72" t="s">
        <v>77</v>
      </c>
    </row>
    <row r="28" spans="1:14" s="28" customFormat="1" ht="14.45" customHeight="1">
      <c r="A28" s="65" t="s">
        <v>38</v>
      </c>
      <c r="B28" s="57">
        <v>15722375</v>
      </c>
      <c r="C28" s="58">
        <v>12694424</v>
      </c>
      <c r="D28" s="60">
        <v>123.9</v>
      </c>
      <c r="E28" s="58">
        <v>17034515</v>
      </c>
      <c r="F28" s="58">
        <v>13232029</v>
      </c>
      <c r="G28" s="60">
        <v>128.69999999999999</v>
      </c>
      <c r="H28" s="58">
        <v>18824582</v>
      </c>
      <c r="I28" s="75">
        <v>14145379</v>
      </c>
      <c r="J28" s="77">
        <v>133.1</v>
      </c>
      <c r="K28" s="78">
        <v>20312242</v>
      </c>
      <c r="L28" s="78">
        <v>15363867</v>
      </c>
      <c r="M28" s="80">
        <v>132.19999999999999</v>
      </c>
      <c r="N28" s="72" t="s">
        <v>78</v>
      </c>
    </row>
    <row r="29" spans="1:14" s="28" customFormat="1" ht="14.45" customHeight="1">
      <c r="A29" s="65" t="s">
        <v>39</v>
      </c>
      <c r="B29" s="57">
        <v>1627903</v>
      </c>
      <c r="C29" s="58">
        <v>1590692</v>
      </c>
      <c r="D29" s="60">
        <v>102.3</v>
      </c>
      <c r="E29" s="58">
        <v>1890286</v>
      </c>
      <c r="F29" s="58">
        <v>1513372</v>
      </c>
      <c r="G29" s="60">
        <v>124.9</v>
      </c>
      <c r="H29" s="58">
        <v>2086071</v>
      </c>
      <c r="I29" s="75">
        <v>1697057</v>
      </c>
      <c r="J29" s="77">
        <v>122.9</v>
      </c>
      <c r="K29" s="78">
        <v>2247086</v>
      </c>
      <c r="L29" s="78">
        <v>1798253</v>
      </c>
      <c r="M29" s="80">
        <v>125</v>
      </c>
      <c r="N29" s="72" t="s">
        <v>79</v>
      </c>
    </row>
    <row r="30" spans="1:14" s="28" customFormat="1" ht="27" customHeight="1">
      <c r="A30" s="65" t="s">
        <v>40</v>
      </c>
      <c r="B30" s="57">
        <v>1296839</v>
      </c>
      <c r="C30" s="58">
        <v>831518</v>
      </c>
      <c r="D30" s="60">
        <v>156</v>
      </c>
      <c r="E30" s="58">
        <v>1324884</v>
      </c>
      <c r="F30" s="58">
        <v>764610</v>
      </c>
      <c r="G30" s="60">
        <v>173.3</v>
      </c>
      <c r="H30" s="58">
        <v>1796000</v>
      </c>
      <c r="I30" s="75">
        <v>1750651</v>
      </c>
      <c r="J30" s="77">
        <v>102.6</v>
      </c>
      <c r="K30" s="78">
        <v>1623145</v>
      </c>
      <c r="L30" s="78">
        <v>1676756</v>
      </c>
      <c r="M30" s="80">
        <v>96.8</v>
      </c>
      <c r="N30" s="73" t="s">
        <v>80</v>
      </c>
    </row>
    <row r="31" spans="1:14" s="28" customFormat="1" ht="14.45" customHeight="1">
      <c r="A31" s="65" t="s">
        <v>41</v>
      </c>
      <c r="B31" s="57">
        <v>-8</v>
      </c>
      <c r="C31" s="61">
        <v>0</v>
      </c>
      <c r="D31" s="59" t="s">
        <v>17</v>
      </c>
      <c r="E31" s="58">
        <v>187</v>
      </c>
      <c r="F31" s="61">
        <v>0</v>
      </c>
      <c r="G31" s="59" t="s">
        <v>17</v>
      </c>
      <c r="H31" s="61">
        <v>0</v>
      </c>
      <c r="I31" s="82">
        <v>0</v>
      </c>
      <c r="J31" s="76" t="s">
        <v>17</v>
      </c>
      <c r="K31" s="78">
        <v>-1</v>
      </c>
      <c r="L31" s="81">
        <v>0</v>
      </c>
      <c r="M31" s="79" t="s">
        <v>17</v>
      </c>
      <c r="N31" s="72" t="s">
        <v>81</v>
      </c>
    </row>
    <row r="32" spans="1:14" s="28" customFormat="1" ht="27" customHeight="1" thickBot="1">
      <c r="A32" s="65" t="s">
        <v>42</v>
      </c>
      <c r="B32" s="57">
        <v>29688169</v>
      </c>
      <c r="C32" s="58">
        <v>27900000</v>
      </c>
      <c r="D32" s="60">
        <v>106.4</v>
      </c>
      <c r="E32" s="58">
        <v>27516631</v>
      </c>
      <c r="F32" s="58">
        <v>27600000</v>
      </c>
      <c r="G32" s="60">
        <v>99.7</v>
      </c>
      <c r="H32" s="58">
        <v>26421399</v>
      </c>
      <c r="I32" s="75">
        <v>26000000</v>
      </c>
      <c r="J32" s="77">
        <v>101.6</v>
      </c>
      <c r="K32" s="78">
        <v>26579532</v>
      </c>
      <c r="L32" s="78">
        <v>26915000</v>
      </c>
      <c r="M32" s="80">
        <v>98.8</v>
      </c>
      <c r="N32" s="73" t="s">
        <v>82</v>
      </c>
    </row>
    <row r="33" spans="1:14" s="28" customFormat="1" ht="27" customHeight="1" thickTop="1">
      <c r="A33" s="66" t="s">
        <v>43</v>
      </c>
      <c r="B33" s="62">
        <v>55384906</v>
      </c>
      <c r="C33" s="63">
        <v>27679888</v>
      </c>
      <c r="D33" s="64">
        <v>200.1</v>
      </c>
      <c r="E33" s="63">
        <v>61730500</v>
      </c>
      <c r="F33" s="63">
        <v>37982222</v>
      </c>
      <c r="G33" s="64">
        <v>162.5</v>
      </c>
      <c r="H33" s="63">
        <v>100715829</v>
      </c>
      <c r="I33" s="83">
        <v>53834445</v>
      </c>
      <c r="J33" s="84">
        <v>187.1</v>
      </c>
      <c r="K33" s="85">
        <v>94386223</v>
      </c>
      <c r="L33" s="85">
        <v>99454000</v>
      </c>
      <c r="M33" s="86">
        <v>94.9</v>
      </c>
      <c r="N33" s="74" t="s">
        <v>83</v>
      </c>
    </row>
    <row r="34" spans="1:14" s="28" customFormat="1" ht="14.45" customHeight="1">
      <c r="A34" s="65" t="s">
        <v>44</v>
      </c>
      <c r="B34" s="57">
        <v>17188513</v>
      </c>
      <c r="C34" s="58">
        <v>8058888</v>
      </c>
      <c r="D34" s="60">
        <v>213.3</v>
      </c>
      <c r="E34" s="58">
        <v>19795000</v>
      </c>
      <c r="F34" s="58">
        <v>17792222</v>
      </c>
      <c r="G34" s="60">
        <v>111.3</v>
      </c>
      <c r="H34" s="58">
        <v>29143110</v>
      </c>
      <c r="I34" s="75">
        <v>20114445</v>
      </c>
      <c r="J34" s="77">
        <v>144.9</v>
      </c>
      <c r="K34" s="78">
        <v>39959920</v>
      </c>
      <c r="L34" s="78">
        <v>26270000</v>
      </c>
      <c r="M34" s="80">
        <v>152.1</v>
      </c>
      <c r="N34" s="72" t="s">
        <v>60</v>
      </c>
    </row>
    <row r="35" spans="1:14" s="28" customFormat="1" ht="14.45" customHeight="1">
      <c r="A35" s="65" t="s">
        <v>45</v>
      </c>
      <c r="B35" s="57">
        <v>38196393</v>
      </c>
      <c r="C35" s="58">
        <v>19621000</v>
      </c>
      <c r="D35" s="60">
        <v>194.7</v>
      </c>
      <c r="E35" s="58">
        <v>41935500</v>
      </c>
      <c r="F35" s="58">
        <v>20190000</v>
      </c>
      <c r="G35" s="60">
        <v>207.7</v>
      </c>
      <c r="H35" s="58">
        <v>71572719</v>
      </c>
      <c r="I35" s="75">
        <v>33720000</v>
      </c>
      <c r="J35" s="77">
        <v>212.3</v>
      </c>
      <c r="K35" s="78">
        <v>54426303</v>
      </c>
      <c r="L35" s="78">
        <v>73184000</v>
      </c>
      <c r="M35" s="80">
        <v>74.400000000000006</v>
      </c>
      <c r="N35" s="72" t="s">
        <v>61</v>
      </c>
    </row>
    <row r="36" spans="1:14" ht="3" customHeight="1" thickBot="1">
      <c r="A36" s="13"/>
      <c r="B36" s="11"/>
      <c r="C36" s="19"/>
      <c r="D36" s="19"/>
      <c r="E36" s="19"/>
      <c r="F36" s="19"/>
      <c r="G36" s="19"/>
      <c r="H36" s="19"/>
      <c r="I36" s="8"/>
      <c r="J36" s="7"/>
      <c r="K36" s="16"/>
      <c r="L36" s="16"/>
      <c r="M36" s="16"/>
      <c r="N36" s="25"/>
    </row>
    <row r="37" spans="1:14" s="2" customFormat="1" ht="12.95" customHeight="1">
      <c r="A37" s="39" t="str">
        <f>SUBSTITUTE(A40&amp;B40,CHAR(10),CHAR(10)&amp;"　　　　　")</f>
        <v>資料來源：財政部所屬各機關及各縣市稽徵單位。</v>
      </c>
      <c r="B37" s="39"/>
      <c r="C37" s="39"/>
      <c r="D37" s="39"/>
      <c r="E37" s="39"/>
      <c r="F37" s="39"/>
      <c r="G37" s="39"/>
      <c r="H37" s="40" t="str">
        <f>SUBSTITUTE(H40&amp;I40,CHAR(10),CHAR(10)&amp;"　　　　　")</f>
        <v>Source：Various agencies of the Ministry of Finance and tax collection units of each county/city government.</v>
      </c>
      <c r="I37" s="41"/>
      <c r="J37" s="41"/>
      <c r="K37" s="41"/>
      <c r="L37" s="41"/>
      <c r="M37" s="41"/>
      <c r="N37" s="41"/>
    </row>
    <row r="38" spans="1:14" s="4" customFormat="1" ht="84.95" customHeight="1">
      <c r="A38" s="49" t="str">
        <f>SUBSTITUTE(A41&amp;B41,CHAR(10),CHAR(10)&amp;"　　　　　")&amp;CHAR(10)&amp;SUBSTITUTE(A42&amp;B42,CHAR(10),CHAR(10)&amp;"　　　　　")</f>
        <v>說　　明：1.特別及臨時稅課包含營建剩餘土石方、礦石開採、土石採取等臨時稅及特別稅。
　　　　　2.遺產及贈與稅實物抵繳金額114年計2,595,776千元。
附　　註：1.*房地合一課徵所得稅、遺產及贈與稅、菸酒稅自106年起包括撥入特種基金之稅款。
　　　　　2.**營業稅包含未指定用途營業稅與金融業營業稅(撥入金融業特別準備金)。</v>
      </c>
      <c r="B38" s="49"/>
      <c r="C38" s="49"/>
      <c r="D38" s="49"/>
      <c r="E38" s="49"/>
      <c r="F38" s="49"/>
      <c r="G38" s="49"/>
      <c r="H38" s="51" t="str">
        <f>SUBSTITUTE(H41&amp;I41,CHAR(10),CHAR(10)&amp;"　　　　　  ")&amp;CHAR(10)&amp;SUBSTITUTE(H42&amp;I42,CHAR(10),CHAR(10)&amp;"　　   ")</f>
        <v>Explanation：1.The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
Note：1.*Since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v>
      </c>
      <c r="I38" s="51"/>
      <c r="J38" s="51"/>
      <c r="K38" s="51"/>
      <c r="L38" s="51"/>
      <c r="M38" s="51"/>
      <c r="N38" s="51"/>
    </row>
    <row r="39" spans="1:14" s="4" customFormat="1" ht="12.95" customHeight="1">
      <c r="A39" s="23"/>
      <c r="B39" s="23"/>
      <c r="C39" s="23"/>
      <c r="D39" s="23"/>
      <c r="E39" s="23"/>
      <c r="F39" s="23"/>
      <c r="G39" s="23"/>
      <c r="H39" s="23"/>
      <c r="I39" s="23"/>
      <c r="J39" s="23"/>
      <c r="K39" s="23"/>
      <c r="L39" s="23"/>
      <c r="M39" s="23"/>
      <c r="N39" s="23"/>
    </row>
    <row r="40" spans="1:14" hidden="1">
      <c r="A40" s="55" t="s">
        <v>50</v>
      </c>
      <c r="B40" s="55" t="s">
        <v>16</v>
      </c>
      <c r="H40" s="70" t="s">
        <v>88</v>
      </c>
      <c r="I40" s="70" t="s">
        <v>57</v>
      </c>
    </row>
    <row r="41" spans="1:14" ht="190.5" hidden="1">
      <c r="A41" s="55" t="s">
        <v>49</v>
      </c>
      <c r="B41" s="56" t="s">
        <v>15</v>
      </c>
      <c r="H41" s="70" t="s">
        <v>87</v>
      </c>
      <c r="I41" s="71" t="s">
        <v>56</v>
      </c>
    </row>
    <row r="42" spans="1:14" ht="201" hidden="1">
      <c r="A42" s="55" t="s">
        <v>48</v>
      </c>
      <c r="B42" s="56" t="s">
        <v>14</v>
      </c>
      <c r="H42" s="70" t="s">
        <v>86</v>
      </c>
      <c r="I42" s="71" t="s">
        <v>55</v>
      </c>
    </row>
    <row r="43" spans="1:14" hidden="1">
      <c r="A43" s="68" t="s">
        <v>53</v>
      </c>
      <c r="B43" s="68" t="s">
        <v>47</v>
      </c>
      <c r="H43" s="68" t="s">
        <v>91</v>
      </c>
      <c r="I43" s="68" t="s">
        <v>85</v>
      </c>
    </row>
    <row r="44" spans="1:14" hidden="1">
      <c r="A44" s="67" t="s">
        <v>52</v>
      </c>
      <c r="B44" s="67" t="s">
        <v>46</v>
      </c>
      <c r="H44" s="67" t="s">
        <v>90</v>
      </c>
      <c r="I44" s="67" t="s">
        <v>84</v>
      </c>
    </row>
    <row r="45" spans="1:14" ht="15" customHeight="1"/>
  </sheetData>
  <mergeCells count="12">
    <mergeCell ref="A38:G38"/>
    <mergeCell ref="L3:M3"/>
    <mergeCell ref="H38:N38"/>
    <mergeCell ref="A3:A5"/>
    <mergeCell ref="A1:G1"/>
    <mergeCell ref="A37:G37"/>
    <mergeCell ref="H37:N37"/>
    <mergeCell ref="H1:N1"/>
    <mergeCell ref="N3:N5"/>
    <mergeCell ref="C3:D3"/>
    <mergeCell ref="F3:G3"/>
    <mergeCell ref="I3:J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2024-04-24T02:30:50Z</cp:lastPrinted>
  <dcterms:created xsi:type="dcterms:W3CDTF">2001-11-06T09:07:39Z</dcterms:created>
  <dcterms:modified xsi:type="dcterms:W3CDTF">2026-04-23T02:25:03Z</dcterms:modified>
</cp:coreProperties>
</file>