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0" yWindow="0" windowWidth="22050" windowHeight="13515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30" i="1" l="1"/>
  <c r="A30" i="1"/>
  <c r="Z29" i="1"/>
  <c r="S29" i="1"/>
  <c r="K29" i="1"/>
  <c r="A29" i="1"/>
</calcChain>
</file>

<file path=xl/sharedStrings.xml><?xml version="1.0" encoding="utf-8"?>
<sst xmlns="http://schemas.openxmlformats.org/spreadsheetml/2006/main" count="123" uniqueCount="77">
  <si>
    <t>表3-9. 賦稅收入指標 (1/2)</t>
  </si>
  <si>
    <t>資料來源：</t>
  </si>
  <si>
    <t>Table 3-9.  Tax Revenues Index (1/2)</t>
  </si>
  <si>
    <t>#pt2</t>
  </si>
  <si>
    <t>附　　註：</t>
  </si>
  <si>
    <t>Source：</t>
  </si>
  <si>
    <t>#pt5</t>
  </si>
  <si>
    <t>Note：</t>
  </si>
  <si>
    <t>金  額</t>
  </si>
  <si>
    <t>Annual
Growth
Rate</t>
  </si>
  <si>
    <t>Tax
Revenues /
GDP</t>
  </si>
  <si>
    <t>表3-9. 賦稅收入指標 (2/2)</t>
  </si>
  <si>
    <t>Table 3-9.  Tax Revenues Index  (2/2)</t>
  </si>
  <si>
    <t>單位：％</t>
  </si>
  <si>
    <t>關　　稅</t>
  </si>
  <si>
    <t>營利事業
所 得 稅</t>
  </si>
  <si>
    <t>綜合所得稅</t>
  </si>
  <si>
    <t>貨 物 稅</t>
  </si>
  <si>
    <t>土 地 稅</t>
  </si>
  <si>
    <t>Customs
Duties</t>
  </si>
  <si>
    <t>Individual
Income Tax</t>
  </si>
  <si>
    <t>Commodity
Tax</t>
  </si>
  <si>
    <t>Land Tax</t>
  </si>
  <si>
    <t>Profit-seeking
Enterprise
Income Tax</t>
  </si>
  <si>
    <t>單位：新臺幣百萬元；％</t>
  </si>
  <si>
    <t>Amount</t>
  </si>
  <si>
    <t>Unit：%</t>
  </si>
  <si>
    <t>Unit：NT$ Million；％</t>
  </si>
  <si>
    <t>國內生產毛額</t>
  </si>
  <si>
    <t>各級政府歲出淨額</t>
  </si>
  <si>
    <t>GDP(at current prices)</t>
  </si>
  <si>
    <t>General Gov. Net
Expenditures</t>
  </si>
  <si>
    <t>金　　額</t>
  </si>
  <si>
    <t>年增率</t>
  </si>
  <si>
    <t>國民所得毛額</t>
  </si>
  <si>
    <t>GNI(at current prices)</t>
  </si>
  <si>
    <t>Tax
Revenues /
GNI</t>
  </si>
  <si>
    <r>
      <rPr>
        <sz val="9.25"/>
        <rFont val="細明體"/>
        <charset val="136"/>
      </rPr>
      <t>賦　　稅　　收　　入</t>
    </r>
    <r>
      <rPr>
        <sz val="9.25"/>
        <rFont val="新細明體"/>
        <charset val="136"/>
      </rPr>
      <t>　　Tax Revenues</t>
    </r>
  </si>
  <si>
    <r>
      <rPr>
        <sz val="9.25"/>
        <rFont val="細明體"/>
        <charset val="136"/>
      </rPr>
      <t>主要稅收占國民所得毛額之百分比</t>
    </r>
    <r>
      <rPr>
        <sz val="9.25"/>
        <rFont val="新細明體"/>
        <charset val="136"/>
      </rPr>
      <t>　　Major Tax Revenues/GNI</t>
    </r>
  </si>
  <si>
    <r>
      <rPr>
        <sz val="9.25"/>
        <rFont val="細明體"/>
        <charset val="136"/>
      </rPr>
      <t>平均每人賦稅</t>
    </r>
    <r>
      <rPr>
        <sz val="9.25"/>
        <rFont val="新細明體"/>
        <charset val="136"/>
      </rPr>
      <t xml:space="preserve">
Per Capita
Tax Burden
</t>
    </r>
    <r>
      <rPr>
        <sz val="9.25"/>
        <rFont val="細明體"/>
        <charset val="136"/>
      </rPr>
      <t>新臺幣元/人</t>
    </r>
    <r>
      <rPr>
        <sz val="9.25"/>
        <rFont val="新細明體"/>
        <charset val="136"/>
      </rPr>
      <t xml:space="preserve">
NT$ / person</t>
    </r>
  </si>
  <si>
    <t>*營業稅包含未指定用途營業稅與金融業營業稅(撥入金融業特別準備金)。</t>
  </si>
  <si>
    <t>*Business tax include undesignated portion and financial enterprises business tax, which were appropriated to financial special reserves.</t>
  </si>
  <si>
    <t>營 業 稅*</t>
  </si>
  <si>
    <t>Business Tax*</t>
  </si>
  <si>
    <t>占國民所得
毛額比率</t>
  </si>
  <si>
    <t>占國內生產
毛額比率</t>
  </si>
  <si>
    <t>年 增 率</t>
  </si>
  <si>
    <t>年　別</t>
  </si>
  <si>
    <t>CY</t>
  </si>
  <si>
    <r>
      <rPr>
        <sz val="9.25"/>
        <rFont val="細明體"/>
        <charset val="136"/>
      </rPr>
      <t>主要稅收占國內生產毛額之百分比</t>
    </r>
    <r>
      <rPr>
        <sz val="9.25"/>
        <rFont val="新細明體"/>
        <charset val="136"/>
      </rPr>
      <t>　　Major Tax Revenues/GDP</t>
    </r>
  </si>
  <si>
    <r>
      <rPr>
        <sz val="9.25"/>
        <rFont val="細明體"/>
        <charset val="136"/>
      </rPr>
      <t>人口數
(6月底)</t>
    </r>
    <r>
      <rPr>
        <sz val="9.25"/>
        <rFont val="新細明體"/>
        <charset val="136"/>
      </rPr>
      <t xml:space="preserve">
Population
( Mid of
Current Year)
</t>
    </r>
    <r>
      <rPr>
        <sz val="9.25"/>
        <rFont val="細明體"/>
        <charset val="136"/>
      </rPr>
      <t>千　　人</t>
    </r>
    <r>
      <rPr>
        <sz val="9.25"/>
        <rFont val="新細明體"/>
        <charset val="136"/>
      </rPr>
      <t xml:space="preserve">
Thousand
Persons</t>
    </r>
  </si>
  <si>
    <t>占各級政府歲
出淨額比率*</t>
  </si>
  <si>
    <t>Tax Revenues
/ General Gov.
Net Exp.*</t>
  </si>
  <si>
    <t>1.*此比率不含撥入中央特種基金之稅款。</t>
  </si>
  <si>
    <t>1.財政部所屬各機關及各縣市稽徵單位。
2.國民所得毛額、國內生產毛額為行政院主計總處115年5月發布之資料。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</si>
  <si>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</si>
  <si>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</si>
  <si>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</si>
  <si>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</si>
  <si>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</si>
  <si>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</si>
  <si>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</si>
  <si>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</si>
  <si>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</si>
  <si>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</si>
  <si>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</si>
  <si>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</si>
  <si>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</si>
  <si>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</si>
  <si>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</si>
  <si>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</si>
  <si>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</si>
  <si>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</si>
  <si>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</si>
  <si>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</si>
  <si>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1.*Tax revenues ratio excludes revenues for central government's special fund.</t>
  </si>
  <si>
    <t>1.Various agencies of the Ministry of Finance and tax collection units of each county/city government.
2.GNI and GDP data are from DGBAS May,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</si>
</sst>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###,###,##0\ "/>
    <numFmt numFmtId="182" formatCode="##0.0\ "/>
    <numFmt numFmtId="183" formatCode="#,##0.0\ "/>
    <numFmt numFmtId="184" formatCode="#,###,##0\ "/>
    <numFmt numFmtId="185" formatCode="\-#0.0\ "/>
  </numFmts>
  <fonts count="31">
    <font>
      <sz val="12"/>
      <name val="新細明體"/>
      <charset val="136"/>
    </font>
    <font>
      <sz val="9"/>
      <name val="新細明體"/>
      <charset val="136"/>
    </font>
    <font>
      <sz val="10"/>
      <name val="新細明體"/>
      <charset val="136"/>
    </font>
    <font>
      <sz val="9.25"/>
      <name val="新細明體"/>
      <charset val="136"/>
    </font>
    <font>
      <sz val="12"/>
      <name val="新細明體"/>
      <charset val="136"/>
    </font>
    <font>
      <sz val="8.25"/>
      <name val="新細明體"/>
      <charset val="136"/>
    </font>
    <font>
      <sz val="15"/>
      <name val="新細明體"/>
      <charset val="136"/>
    </font>
    <font>
      <sz val="11"/>
      <name val="新細明體"/>
      <charset val="136"/>
    </font>
    <font>
      <sz val="11"/>
      <name val="細明體"/>
      <charset val="136"/>
    </font>
    <font>
      <sz val="9.25"/>
      <name val="細明體"/>
      <charset val="136"/>
    </font>
    <font>
      <sz val="12"/>
      <name val="細明體"/>
      <charset val="136"/>
    </font>
    <font>
      <sz val="8.25"/>
      <name val="細明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13"/>
      <name val="微軟正黑體"/>
      <charset val="136"/>
    </font>
    <font>
      <sz val="12"/>
      <name val="微軟正黑體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4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2" borderId="0"/>
    <xf numFmtId="0" fontId="12" fillId="3" borderId="0" applyNumberFormat="0" applyAlignment="0" applyProtection="0">
      <alignment vertical="center"/>
    </xf>
    <xf numFmtId="0" fontId="12" fillId="4" borderId="0" applyNumberFormat="0" applyAlignment="0" applyProtection="0">
      <alignment vertical="center"/>
    </xf>
    <xf numFmtId="0" fontId="12" fillId="5" borderId="0" applyNumberFormat="0" applyAlignment="0" applyProtection="0">
      <alignment vertical="center"/>
    </xf>
    <xf numFmtId="0" fontId="12" fillId="6" borderId="0" applyNumberFormat="0" applyAlignment="0" applyProtection="0">
      <alignment vertical="center"/>
    </xf>
    <xf numFmtId="0" fontId="12" fillId="7" borderId="0" applyNumberFormat="0" applyAlignment="0" applyProtection="0">
      <alignment vertical="center"/>
    </xf>
    <xf numFmtId="0" fontId="12" fillId="8" borderId="0" applyNumberFormat="0" applyAlignment="0" applyProtection="0">
      <alignment vertical="center"/>
    </xf>
    <xf numFmtId="0" fontId="12" fillId="9" borderId="0" applyNumberFormat="0" applyAlignment="0" applyProtection="0">
      <alignment vertical="center"/>
    </xf>
    <xf numFmtId="0" fontId="12" fillId="10" borderId="0" applyNumberFormat="0" applyAlignment="0" applyProtection="0">
      <alignment vertical="center"/>
    </xf>
    <xf numFmtId="0" fontId="12" fillId="11" borderId="0" applyNumberFormat="0" applyAlignment="0" applyProtection="0">
      <alignment vertical="center"/>
    </xf>
    <xf numFmtId="0" fontId="12" fillId="12" borderId="0" applyNumberFormat="0" applyAlignment="0" applyProtection="0">
      <alignment vertical="center"/>
    </xf>
    <xf numFmtId="0" fontId="12" fillId="13" borderId="0" applyNumberFormat="0" applyAlignment="0" applyProtection="0">
      <alignment vertical="center"/>
    </xf>
    <xf numFmtId="0" fontId="12" fillId="14" borderId="0" applyNumberFormat="0" applyAlignment="0" applyProtection="0">
      <alignment vertical="center"/>
    </xf>
    <xf numFmtId="0" fontId="13" fillId="15" borderId="0" applyNumberFormat="0" applyAlignment="0" applyProtection="0">
      <alignment vertical="center"/>
    </xf>
    <xf numFmtId="0" fontId="13" fillId="16" borderId="0" applyNumberFormat="0" applyAlignment="0" applyProtection="0">
      <alignment vertical="center"/>
    </xf>
    <xf numFmtId="0" fontId="13" fillId="17" borderId="0" applyNumberFormat="0" applyAlignment="0" applyProtection="0">
      <alignment vertical="center"/>
    </xf>
    <xf numFmtId="0" fontId="13" fillId="18" borderId="0" applyNumberFormat="0" applyAlignment="0" applyProtection="0">
      <alignment vertical="center"/>
    </xf>
    <xf numFmtId="0" fontId="13" fillId="19" borderId="0" applyNumberFormat="0" applyAlignment="0" applyProtection="0">
      <alignment vertical="center"/>
    </xf>
    <xf numFmtId="0" fontId="13" fillId="20" borderId="0" applyNumberFormat="0" applyAlignment="0" applyProtection="0">
      <alignment vertical="center"/>
    </xf>
    <xf numFmtId="0" fontId="14" fillId="21" borderId="0" applyNumberFormat="0" applyAlignment="0" applyProtection="0">
      <alignment vertical="center"/>
    </xf>
    <xf numFmtId="0" fontId="15" fillId="2" borderId="1" applyNumberFormat="0" applyAlignment="0" applyProtection="0">
      <alignment vertical="center"/>
    </xf>
    <xf numFmtId="0" fontId="16" fillId="22" borderId="0" applyNumberFormat="0" applyAlignment="0" applyProtection="0">
      <alignment vertical="center"/>
    </xf>
    <xf numFmtId="0" fontId="17" fillId="23" borderId="2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4" fillId="24" borderId="4" applyNumberFormat="0" applyFont="0" applyAlignment="0" applyProtection="0">
      <alignment vertical="center"/>
    </xf>
    <xf numFmtId="0" fontId="19" fillId="2" borderId="0" applyNumberFormat="0" applyAlignment="0" applyProtection="0">
      <alignment vertical="center"/>
    </xf>
    <xf numFmtId="0" fontId="13" fillId="25" borderId="0" applyNumberFormat="0" applyAlignment="0" applyProtection="0">
      <alignment vertical="center"/>
    </xf>
    <xf numFmtId="0" fontId="13" fillId="26" borderId="0" applyNumberFormat="0" applyAlignment="0" applyProtection="0">
      <alignment vertical="center"/>
    </xf>
    <xf numFmtId="0" fontId="13" fillId="27" borderId="0" applyNumberFormat="0" applyAlignment="0" applyProtection="0">
      <alignment vertical="center"/>
    </xf>
    <xf numFmtId="0" fontId="13" fillId="28" borderId="0" applyNumberFormat="0" applyAlignment="0" applyProtection="0">
      <alignment vertical="center"/>
    </xf>
    <xf numFmtId="0" fontId="13" fillId="29" borderId="0" applyNumberFormat="0" applyAlignment="0" applyProtection="0">
      <alignment vertical="center"/>
    </xf>
    <xf numFmtId="0" fontId="13" fillId="30" borderId="0" applyNumberFormat="0" applyAlignment="0" applyProtection="0">
      <alignment vertical="center"/>
    </xf>
    <xf numFmtId="0" fontId="20" fillId="2" borderId="0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3" fillId="2" borderId="0" applyNumberFormat="0" applyAlignment="0" applyProtection="0">
      <alignment vertical="center"/>
    </xf>
    <xf numFmtId="0" fontId="24" fillId="31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33" borderId="0" applyNumberFormat="0" applyAlignment="0" applyProtection="0">
      <alignment vertical="center"/>
    </xf>
    <xf numFmtId="0" fontId="28" fillId="2" borderId="0" applyNumberFormat="0" applyAlignment="0" applyProtection="0">
      <alignment vertical="center"/>
    </xf>
  </cellStyleXfs>
  <cellXfs count="124">
    <xf numFmtId="0" fontId="0" fillId="2" borderId="0" xfId="0" applyNumberFormat="1" applyFont="1" applyFill="1" applyBorder="1" applyAlignment="1" applyProtection="1"/>
    <xf numFmtId="0" fontId="11" fillId="2" borderId="23" xfId="0" applyNumberFormat="1" applyFont="1" applyFill="1" applyBorder="1" applyAlignment="1" applyProtection="1">
      <alignment horizontal="left" vertical="top" wrapText="1"/>
    </xf>
    <xf numFmtId="0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 wrapText="1"/>
    </xf>
    <xf numFmtId="0" fontId="9" fillId="2" borderId="20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0" fontId="3" fillId="2" borderId="11" xfId="0" applyNumberFormat="1" applyFont="1" applyFill="1" applyBorder="1" applyAlignment="1" applyProtection="1">
      <alignment horizontal="right" vertical="center"/>
    </xf>
    <xf numFmtId="0" fontId="3" fillId="2" borderId="12" xfId="0" applyNumberFormat="1" applyFont="1" applyFill="1" applyBorder="1" applyAlignment="1" applyProtection="1">
      <alignment horizontal="center" wrapText="1"/>
    </xf>
    <xf numFmtId="0" fontId="3" fillId="2" borderId="13" xfId="0" applyNumberFormat="1" applyFont="1" applyFill="1" applyBorder="1" applyAlignment="1" applyProtection="1">
      <alignment horizontal="center" wrapText="1"/>
    </xf>
    <xf numFmtId="0" fontId="3" fillId="2" borderId="14" xfId="0" applyNumberFormat="1" applyFont="1" applyFill="1" applyBorder="1" applyAlignment="1" applyProtection="1">
      <alignment horizontal="center" wrapText="1"/>
    </xf>
    <xf numFmtId="0" fontId="3" fillId="2" borderId="15" xfId="0" applyNumberFormat="1" applyFont="1" applyFill="1" applyBorder="1" applyAlignment="1" applyProtection="1">
      <alignment horizontal="center" wrapText="1"/>
    </xf>
    <xf numFmtId="0" fontId="3" fillId="2" borderId="16" xfId="0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horizontal="right"/>
    </xf>
    <xf numFmtId="0" fontId="3" fillId="2" borderId="17" xfId="0" applyNumberFormat="1" applyFont="1" applyFill="1" applyBorder="1" applyAlignment="1" applyProtection="1">
      <alignment horizontal="center" wrapText="1"/>
    </xf>
    <xf numFmtId="0" fontId="3" fillId="2" borderId="18" xfId="0" applyNumberFormat="1" applyFont="1" applyFill="1" applyBorder="1" applyAlignment="1" applyProtection="1">
      <alignment horizontal="center" wrapText="1"/>
    </xf>
    <xf numFmtId="0" fontId="3" fillId="2" borderId="19" xfId="0" applyNumberFormat="1" applyFont="1" applyFill="1" applyBorder="1" applyAlignment="1" applyProtection="1">
      <alignment horizontal="center" wrapText="1"/>
    </xf>
    <xf numFmtId="0" fontId="3" fillId="2" borderId="20" xfId="0" applyNumberFormat="1" applyFont="1" applyFill="1" applyBorder="1" applyAlignment="1" applyProtection="1">
      <alignment horizontal="center" wrapText="1"/>
    </xf>
    <xf numFmtId="0" fontId="3" fillId="2" borderId="21" xfId="0" applyNumberFormat="1" applyFont="1" applyFill="1" applyBorder="1" applyAlignment="1" applyProtection="1">
      <alignment horizontal="right"/>
    </xf>
    <xf numFmtId="0" fontId="3" fillId="2" borderId="22" xfId="0" applyNumberFormat="1" applyFont="1" applyFill="1" applyBorder="1" applyAlignment="1" applyProtection="1">
      <alignment horizontal="center" wrapText="1"/>
    </xf>
    <xf numFmtId="0" fontId="3" fillId="2" borderId="22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0" fillId="2" borderId="11" xfId="0" applyNumberFormat="1" applyFont="1" applyFill="1" applyBorder="1" applyAlignment="1" applyProtection="1">
      <alignment vertical="center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24" xfId="0" applyNumberFormat="1" applyFont="1" applyFill="1" applyBorder="1" applyAlignment="1" applyProtection="1">
      <alignment horizontal="center" wrapText="1"/>
    </xf>
    <xf numFmtId="0" fontId="3" fillId="2" borderId="25" xfId="0" applyNumberFormat="1" applyFont="1" applyFill="1" applyBorder="1" applyAlignment="1" applyProtection="1">
      <alignment horizontal="center" wrapText="1"/>
    </xf>
    <xf numFmtId="0" fontId="3" fillId="2" borderId="26" xfId="0" applyNumberFormat="1" applyFont="1" applyFill="1" applyBorder="1" applyAlignment="1" applyProtection="1">
      <alignment horizontal="center" wrapText="1"/>
    </xf>
    <xf numFmtId="0" fontId="3" fillId="2" borderId="27" xfId="0" applyNumberFormat="1" applyFont="1" applyFill="1" applyBorder="1" applyAlignment="1" applyProtection="1">
      <alignment horizontal="center"/>
    </xf>
    <xf numFmtId="0" fontId="2" fillId="2" borderId="11" xfId="0" applyNumberFormat="1" applyFont="1" applyFill="1" applyBorder="1" applyAlignment="1" applyProtection="1">
      <alignment horizontal="center"/>
    </xf>
    <xf numFmtId="0" fontId="0" fillId="2" borderId="28" xfId="0" applyNumberFormat="1" applyFont="1" applyFill="1" applyBorder="1" applyAlignment="1" applyProtection="1">
      <alignment horizontal="right"/>
    </xf>
    <xf numFmtId="0" fontId="0" fillId="2" borderId="13" xfId="0" applyNumberFormat="1" applyFont="1" applyFill="1" applyBorder="1" applyAlignment="1" applyProtection="1">
      <alignment horizontal="right"/>
    </xf>
    <xf numFmtId="0" fontId="0" fillId="2" borderId="16" xfId="0" applyNumberFormat="1" applyFont="1" applyFill="1" applyBorder="1" applyAlignment="1" applyProtection="1">
      <alignment horizontal="right"/>
    </xf>
    <xf numFmtId="0" fontId="0" fillId="2" borderId="17" xfId="0" applyNumberFormat="1" applyFont="1" applyFill="1" applyBorder="1" applyAlignment="1" applyProtection="1">
      <alignment horizontal="right"/>
    </xf>
    <xf numFmtId="0" fontId="0" fillId="2" borderId="12" xfId="0" applyNumberFormat="1" applyFont="1" applyFill="1" applyBorder="1" applyAlignment="1" applyProtection="1">
      <alignment horizontal="right"/>
    </xf>
    <xf numFmtId="0" fontId="7" fillId="2" borderId="12" xfId="0" applyNumberFormat="1" applyFont="1" applyFill="1" applyBorder="1" applyAlignment="1" applyProtection="1">
      <alignment horizontal="right" wrapText="1"/>
    </xf>
    <xf numFmtId="0" fontId="7" fillId="2" borderId="11" xfId="0" applyNumberFormat="1" applyFont="1" applyFill="1" applyBorder="1" applyAlignment="1" applyProtection="1">
      <alignment horizontal="right" wrapText="1"/>
    </xf>
    <xf numFmtId="0" fontId="7" fillId="2" borderId="17" xfId="0" applyNumberFormat="1" applyFont="1" applyFill="1" applyBorder="1" applyAlignment="1" applyProtection="1">
      <alignment horizontal="right" wrapText="1"/>
    </xf>
    <xf numFmtId="0" fontId="7" fillId="2" borderId="29" xfId="0" applyNumberFormat="1" applyFont="1" applyFill="1" applyBorder="1" applyAlignment="1" applyProtection="1">
      <alignment horizontal="right" wrapText="1"/>
    </xf>
    <xf numFmtId="0" fontId="7" fillId="2" borderId="14" xfId="0" applyNumberFormat="1" applyFont="1" applyFill="1" applyBorder="1" applyAlignment="1" applyProtection="1">
      <alignment horizontal="right" wrapText="1"/>
    </xf>
    <xf numFmtId="0" fontId="1" fillId="2" borderId="0" xfId="0" applyNumberFormat="1" applyFont="1" applyFill="1" applyBorder="1" applyAlignment="1" applyProtection="1">
      <alignment horizontal="left" vertical="top"/>
    </xf>
    <xf numFmtId="0" fontId="8" fillId="2" borderId="0" xfId="0" applyNumberFormat="1" applyFont="1" applyFill="1" applyBorder="1" applyAlignment="1" applyProtection="1"/>
    <xf numFmtId="0" fontId="9" fillId="2" borderId="19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21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right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0" fontId="9" fillId="2" borderId="0" xfId="0" applyNumberFormat="1" applyFont="1" applyFill="1" applyBorder="1" applyAlignment="1" applyProtection="1">
      <alignment horizontal="left" wrapText="1" indent="2"/>
    </xf>
    <xf numFmtId="181" fontId="3" fillId="2" borderId="25" xfId="0" applyNumberFormat="1" applyFont="1" applyFill="1" applyBorder="1" applyAlignment="1" applyProtection="1">
      <alignment horizontal="right"/>
    </xf>
    <xf numFmtId="181" fontId="3" fillId="2" borderId="19" xfId="0" applyNumberFormat="1" applyFont="1" applyFill="1" applyBorder="1" applyAlignment="1" applyProtection="1">
      <alignment horizontal="right"/>
    </xf>
    <xf numFmtId="181" fontId="3" fillId="2" borderId="10" xfId="0" applyNumberFormat="1" applyFont="1" applyFill="1" applyBorder="1" applyAlignment="1" applyProtection="1">
      <alignment horizontal="right"/>
    </xf>
    <xf numFmtId="182" fontId="3" fillId="2" borderId="19" xfId="0" applyNumberFormat="1" applyFont="1" applyFill="1" applyBorder="1" applyAlignment="1" applyProtection="1">
      <alignment horizontal="right"/>
    </xf>
    <xf numFmtId="185" fontId="3" fillId="2" borderId="19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wrapText="1"/>
    </xf>
    <xf numFmtId="183" fontId="3" fillId="2" borderId="10" xfId="0" applyNumberFormat="1" applyFont="1" applyFill="1" applyBorder="1" applyAlignment="1" applyProtection="1">
      <alignment horizontal="right"/>
    </xf>
    <xf numFmtId="183" fontId="3" fillId="2" borderId="0" xfId="0" applyNumberFormat="1" applyFont="1" applyFill="1" applyBorder="1" applyAlignment="1" applyProtection="1">
      <alignment horizontal="right"/>
    </xf>
    <xf numFmtId="184" fontId="3" fillId="2" borderId="21" xfId="0" applyNumberFormat="1" applyFont="1" applyFill="1" applyBorder="1" applyAlignment="1" applyProtection="1">
      <alignment horizontal="right"/>
    </xf>
    <xf numFmtId="0" fontId="11" fillId="2" borderId="0" xfId="0" applyNumberFormat="1" applyFont="1" applyFill="1" applyBorder="1" applyAlignment="1" applyProtection="1">
      <alignment horizontal="left" vertical="top"/>
    </xf>
    <xf numFmtId="183" fontId="3" fillId="2" borderId="25" xfId="0" applyNumberFormat="1" applyFont="1" applyFill="1" applyBorder="1" applyAlignment="1" applyProtection="1">
      <alignment horizontal="right"/>
    </xf>
    <xf numFmtId="183" fontId="3" fillId="2" borderId="19" xfId="0" applyNumberFormat="1" applyFont="1" applyFill="1" applyBorder="1" applyAlignment="1" applyProtection="1">
      <alignment horizontal="right"/>
    </xf>
    <xf numFmtId="183" fontId="3" fillId="2" borderId="15" xfId="0" applyNumberFormat="1" applyFont="1" applyFill="1" applyBorder="1" applyAlignment="1" applyProtection="1">
      <alignment horizontal="right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5" fillId="2" borderId="23" xfId="0" applyNumberFormat="1" applyFont="1" applyFill="1" applyBorder="1" applyAlignment="1" applyProtection="1">
      <alignment horizontal="left" vertical="top" wrapText="1"/>
    </xf>
    <xf numFmtId="0" fontId="5" fillId="2" borderId="23" xfId="0" applyNumberFormat="1" applyFont="1" applyFill="1" applyBorder="1" applyAlignment="1" applyProtection="1">
      <alignment horizontal="left" wrapText="1"/>
    </xf>
    <xf numFmtId="0" fontId="10" fillId="2" borderId="23" xfId="0" applyNumberFormat="1" applyFont="1" applyFill="1" applyBorder="1" applyAlignment="1" applyProtection="1">
      <alignment horizontal="center" vertical="center" wrapText="1"/>
    </xf>
    <xf numFmtId="0" fontId="10" fillId="2" borderId="26" xfId="0" applyNumberFormat="1" applyFont="1" applyFill="1" applyBorder="1" applyAlignment="1" applyProtection="1">
      <alignment horizontal="center" vertical="center" wrapText="1"/>
    </xf>
    <xf numFmtId="0" fontId="3" fillId="2" borderId="40" xfId="0" applyNumberFormat="1" applyFont="1" applyFill="1" applyBorder="1" applyAlignment="1" applyProtection="1">
      <alignment horizontal="center" vertical="center" wrapText="1"/>
    </xf>
    <xf numFmtId="0" fontId="0" fillId="2" borderId="41" xfId="0" applyNumberFormat="1" applyFont="1" applyFill="1" applyBorder="1" applyAlignment="1" applyProtection="1">
      <alignment horizontal="center" vertical="center" wrapText="1"/>
    </xf>
    <xf numFmtId="0" fontId="0" fillId="2" borderId="42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10" fillId="2" borderId="34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wrapText="1"/>
    </xf>
    <xf numFmtId="0" fontId="0" fillId="2" borderId="16" xfId="0" applyNumberFormat="1" applyFont="1" applyFill="1" applyBorder="1" applyAlignment="1" applyProtection="1">
      <alignment horizont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0" fillId="2" borderId="23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3" fillId="2" borderId="29" xfId="0" applyNumberFormat="1" applyFont="1" applyFill="1" applyBorder="1" applyAlignment="1" applyProtection="1">
      <alignment horizontal="center" vertical="center" wrapText="1"/>
    </xf>
    <xf numFmtId="0" fontId="0" fillId="2" borderId="11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wrapText="1"/>
    </xf>
    <xf numFmtId="0" fontId="3" fillId="2" borderId="12" xfId="0" applyNumberFormat="1" applyFont="1" applyFill="1" applyBorder="1" applyAlignment="1" applyProtection="1">
      <alignment horizontal="center" wrapText="1"/>
    </xf>
    <xf numFmtId="0" fontId="30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9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3" fillId="2" borderId="35" xfId="0" applyNumberFormat="1" applyFont="1" applyFill="1" applyBorder="1" applyAlignment="1" applyProtection="1">
      <alignment horizontal="center" vertical="center" wrapText="1"/>
    </xf>
    <xf numFmtId="0" fontId="3" fillId="2" borderId="37" xfId="0" applyNumberFormat="1" applyFont="1" applyFill="1" applyBorder="1" applyAlignment="1" applyProtection="1">
      <alignment horizontal="center" vertical="center" wrapText="1"/>
    </xf>
    <xf numFmtId="0" fontId="3" fillId="2" borderId="38" xfId="0" applyNumberFormat="1" applyFont="1" applyFill="1" applyBorder="1" applyAlignment="1" applyProtection="1">
      <alignment horizontal="center" vertical="center" wrapText="1"/>
    </xf>
    <xf numFmtId="0" fontId="0" fillId="2" borderId="35" xfId="0" applyNumberFormat="1" applyFont="1" applyFill="1" applyBorder="1" applyAlignment="1" applyProtection="1">
      <alignment horizontal="center" vertical="center" wrapText="1"/>
    </xf>
    <xf numFmtId="0" fontId="0" fillId="2" borderId="39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wrapText="1"/>
    </xf>
    <xf numFmtId="0" fontId="3" fillId="2" borderId="16" xfId="0" applyNumberFormat="1" applyFont="1" applyFill="1" applyBorder="1" applyAlignment="1" applyProtection="1">
      <alignment horizontal="center" wrapText="1"/>
    </xf>
    <xf numFmtId="0" fontId="9" fillId="2" borderId="36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wrapText="1"/>
    </xf>
    <xf numFmtId="0" fontId="9" fillId="2" borderId="2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/>
    </xf>
    <xf numFmtId="0" fontId="5" fillId="2" borderId="23" xfId="0" applyNumberFormat="1" applyFont="1" applyFill="1" applyBorder="1" applyAlignment="1" applyProtection="1">
      <alignment horizontal="left" vertical="top"/>
    </xf>
    <xf numFmtId="0" fontId="5" fillId="2" borderId="23" xfId="0" applyNumberFormat="1" applyFont="1" applyFill="1" applyBorder="1" applyAlignment="1" applyProtection="1">
      <alignment horizontal="left"/>
    </xf>
    <xf numFmtId="0" fontId="9" fillId="2" borderId="34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</cellXfs>
  <cellStyles count="42">
    <cellStyle name="20% - 輔色1" xfId="1"/>
    <cellStyle name="20% - 輔色2" xfId="2"/>
    <cellStyle name="20% - 輔色3" xfId="3"/>
    <cellStyle name="20% - 輔色4" xfId="4"/>
    <cellStyle name="20% - 輔色5" xfId="5"/>
    <cellStyle name="20% - 輔色6" xfId="6"/>
    <cellStyle name="40% - 輔色1" xfId="7"/>
    <cellStyle name="40% - 輔色2" xfId="8"/>
    <cellStyle name="40% - 輔色3" xfId="9"/>
    <cellStyle name="40% - 輔色4" xfId="10"/>
    <cellStyle name="40% - 輔色5" xfId="11"/>
    <cellStyle name="40% - 輔色6" xfId="12"/>
    <cellStyle name="60% - 輔色1" xfId="13"/>
    <cellStyle name="60% - 輔色2" xfId="14"/>
    <cellStyle name="60% - 輔色3" xfId="15"/>
    <cellStyle name="60% - 輔色4" xfId="16"/>
    <cellStyle name="60% - 輔色5" xfId="17"/>
    <cellStyle name="60% - 輔色6" xfId="18"/>
    <cellStyle name="一般" xfId="0" builtinId="0"/>
    <cellStyle name="中等" xfId="19"/>
    <cellStyle name="合計" xfId="20"/>
    <cellStyle name="好" xfId="21"/>
    <cellStyle name="計算方式" xfId="22"/>
    <cellStyle name="連結的儲存格" xfId="23"/>
    <cellStyle name="備註" xfId="24"/>
    <cellStyle name="說明文字" xfId="25"/>
    <cellStyle name="輔色1" xfId="26"/>
    <cellStyle name="輔色2" xfId="27"/>
    <cellStyle name="輔色3" xfId="28"/>
    <cellStyle name="輔色4" xfId="29"/>
    <cellStyle name="輔色5" xfId="30"/>
    <cellStyle name="輔色6" xfId="31"/>
    <cellStyle name="標題" xfId="32"/>
    <cellStyle name="標題 1" xfId="33"/>
    <cellStyle name="標題 2" xfId="34"/>
    <cellStyle name="標題 3" xfId="35"/>
    <cellStyle name="標題 4" xfId="36"/>
    <cellStyle name="輸入" xfId="37"/>
    <cellStyle name="輸出" xfId="38"/>
    <cellStyle name="檢查儲存格" xfId="39"/>
    <cellStyle name="壞" xfId="40"/>
    <cellStyle name="警告文字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A2" sqref="A2"/>
    </sheetView>
  </sheetViews>
  <sheetFormatPr defaultColWidth="9" defaultRowHeight="16.5" customHeight="1"/>
  <cols>
    <col min="1" max="1" width="10.125" style="16" customWidth="1"/>
    <col min="2" max="2" width="3.625" customWidth="1"/>
    <col min="3" max="3" width="11.625" customWidth="1"/>
    <col min="4" max="4" width="7.625" customWidth="1"/>
    <col min="5" max="5" width="11.625" customWidth="1"/>
    <col min="6" max="6" width="7.625" customWidth="1"/>
    <col min="7" max="7" width="3.125" customWidth="1"/>
    <col min="8" max="8" width="8.625" customWidth="1"/>
    <col min="9" max="9" width="7.625" customWidth="1"/>
    <col min="10" max="10" width="11.625" customWidth="1"/>
    <col min="11" max="16" width="11.875" customWidth="1"/>
    <col min="17" max="17" width="8.125" customWidth="1"/>
    <col min="18" max="18" width="1.625" customWidth="1"/>
    <col min="19" max="19" width="13.125" style="16" customWidth="1"/>
    <col min="20" max="25" width="11.625" customWidth="1"/>
    <col min="26" max="31" width="12.375" customWidth="1"/>
    <col min="32" max="32" width="8.125" customWidth="1"/>
    <col min="33" max="33" width="1.625" customWidth="1"/>
    <col min="34" max="256" width="9" customWidth="1"/>
  </cols>
  <sheetData>
    <row r="1" spans="1:33" ht="39.950000000000003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1" t="s">
        <v>2</v>
      </c>
      <c r="L1" s="102"/>
      <c r="M1" s="102"/>
      <c r="N1" s="102"/>
      <c r="O1" s="102"/>
      <c r="P1" s="102"/>
      <c r="Q1" s="102"/>
      <c r="R1" s="102"/>
      <c r="S1" s="103" t="s">
        <v>11</v>
      </c>
      <c r="T1" s="104"/>
      <c r="U1" s="104"/>
      <c r="V1" s="104"/>
      <c r="W1" s="104"/>
      <c r="X1" s="104"/>
      <c r="Y1" s="104"/>
      <c r="Z1" s="101" t="s">
        <v>12</v>
      </c>
      <c r="AA1" s="102"/>
      <c r="AB1" s="102"/>
      <c r="AC1" s="102"/>
      <c r="AD1" s="102"/>
      <c r="AE1" s="102"/>
      <c r="AF1" s="102"/>
      <c r="AG1" s="102"/>
    </row>
    <row r="2" spans="1:33" ht="15" customHeight="1" thickBot="1">
      <c r="B2" s="33"/>
      <c r="C2" s="33"/>
      <c r="D2" s="33"/>
      <c r="E2" s="33"/>
      <c r="F2" s="33"/>
      <c r="G2" s="33"/>
      <c r="H2" s="33"/>
      <c r="I2" s="52"/>
      <c r="J2" s="25" t="s">
        <v>24</v>
      </c>
      <c r="K2" s="33"/>
      <c r="L2" s="19"/>
      <c r="M2" s="34"/>
      <c r="N2" s="34"/>
      <c r="O2" s="34"/>
      <c r="P2" s="34"/>
      <c r="Q2" s="19"/>
      <c r="R2" s="19" t="s">
        <v>27</v>
      </c>
      <c r="T2" s="33"/>
      <c r="U2" s="33"/>
      <c r="V2" s="33"/>
      <c r="W2" s="33"/>
      <c r="X2" s="33"/>
      <c r="Y2" s="58" t="s">
        <v>13</v>
      </c>
      <c r="Z2" s="33"/>
      <c r="AA2" s="19"/>
      <c r="AB2" s="34"/>
      <c r="AC2" s="34"/>
      <c r="AD2" s="34"/>
      <c r="AE2" s="34"/>
      <c r="AF2" s="19"/>
      <c r="AG2" s="19" t="s">
        <v>26</v>
      </c>
    </row>
    <row r="3" spans="1:33" ht="15.95" customHeight="1">
      <c r="A3" s="7" t="s">
        <v>47</v>
      </c>
      <c r="B3" s="6"/>
      <c r="C3" s="79" t="s">
        <v>34</v>
      </c>
      <c r="D3" s="8"/>
      <c r="E3" s="9" t="s">
        <v>28</v>
      </c>
      <c r="F3" s="8"/>
      <c r="G3" s="9" t="s">
        <v>29</v>
      </c>
      <c r="H3" s="83"/>
      <c r="I3" s="84"/>
      <c r="J3" s="14" t="s">
        <v>50</v>
      </c>
      <c r="K3" s="105" t="s">
        <v>37</v>
      </c>
      <c r="L3" s="105"/>
      <c r="M3" s="105"/>
      <c r="N3" s="105"/>
      <c r="O3" s="105"/>
      <c r="P3" s="105"/>
      <c r="Q3" s="92" t="s">
        <v>48</v>
      </c>
      <c r="R3" s="93"/>
      <c r="S3" s="6" t="s">
        <v>47</v>
      </c>
      <c r="T3" s="107" t="s">
        <v>38</v>
      </c>
      <c r="U3" s="108"/>
      <c r="V3" s="108"/>
      <c r="W3" s="108"/>
      <c r="X3" s="108"/>
      <c r="Y3" s="109"/>
      <c r="Z3" s="105" t="s">
        <v>49</v>
      </c>
      <c r="AA3" s="105"/>
      <c r="AB3" s="105"/>
      <c r="AC3" s="105"/>
      <c r="AD3" s="105"/>
      <c r="AE3" s="106"/>
      <c r="AF3" s="92" t="s">
        <v>48</v>
      </c>
      <c r="AG3" s="93"/>
    </row>
    <row r="4" spans="1:33" ht="26.1" customHeight="1">
      <c r="A4" s="5"/>
      <c r="B4" s="4"/>
      <c r="C4" s="11" t="s">
        <v>35</v>
      </c>
      <c r="D4" s="10"/>
      <c r="E4" s="78" t="s">
        <v>30</v>
      </c>
      <c r="F4" s="10"/>
      <c r="G4" s="85" t="s">
        <v>31</v>
      </c>
      <c r="H4" s="86"/>
      <c r="I4" s="87"/>
      <c r="J4" s="13"/>
      <c r="K4" s="53" t="s">
        <v>8</v>
      </c>
      <c r="L4" s="54" t="s">
        <v>46</v>
      </c>
      <c r="M4" s="54" t="s">
        <v>44</v>
      </c>
      <c r="N4" s="55" t="s">
        <v>45</v>
      </c>
      <c r="O4" s="59" t="s">
        <v>51</v>
      </c>
      <c r="P4" s="97" t="s">
        <v>39</v>
      </c>
      <c r="Q4" s="11"/>
      <c r="R4" s="94"/>
      <c r="S4" s="4"/>
      <c r="T4" s="111" t="s">
        <v>14</v>
      </c>
      <c r="U4" s="110" t="s">
        <v>15</v>
      </c>
      <c r="V4" s="110" t="s">
        <v>16</v>
      </c>
      <c r="W4" s="110" t="s">
        <v>42</v>
      </c>
      <c r="X4" s="110" t="s">
        <v>17</v>
      </c>
      <c r="Y4" s="110" t="s">
        <v>18</v>
      </c>
      <c r="Z4" s="121" t="s">
        <v>14</v>
      </c>
      <c r="AA4" s="123" t="s">
        <v>15</v>
      </c>
      <c r="AB4" s="88" t="s">
        <v>16</v>
      </c>
      <c r="AC4" s="110" t="s">
        <v>42</v>
      </c>
      <c r="AD4" s="110" t="s">
        <v>17</v>
      </c>
      <c r="AE4" s="114" t="s">
        <v>18</v>
      </c>
      <c r="AF4" s="11"/>
      <c r="AG4" s="94"/>
    </row>
    <row r="5" spans="1:33" ht="23.1" customHeight="1">
      <c r="A5" s="5"/>
      <c r="B5" s="4"/>
      <c r="C5" s="56" t="s">
        <v>32</v>
      </c>
      <c r="D5" s="57" t="s">
        <v>33</v>
      </c>
      <c r="E5" s="57" t="s">
        <v>32</v>
      </c>
      <c r="F5" s="57" t="s">
        <v>33</v>
      </c>
      <c r="G5" s="88" t="s">
        <v>32</v>
      </c>
      <c r="H5" s="89"/>
      <c r="I5" s="57" t="s">
        <v>33</v>
      </c>
      <c r="J5" s="13"/>
      <c r="K5" s="112" t="s">
        <v>25</v>
      </c>
      <c r="L5" s="99" t="s">
        <v>9</v>
      </c>
      <c r="M5" s="99" t="s">
        <v>36</v>
      </c>
      <c r="N5" s="99" t="s">
        <v>10</v>
      </c>
      <c r="O5" s="116" t="s">
        <v>52</v>
      </c>
      <c r="P5" s="78"/>
      <c r="Q5" s="11"/>
      <c r="R5" s="94"/>
      <c r="S5" s="4"/>
      <c r="T5" s="111"/>
      <c r="U5" s="110"/>
      <c r="V5" s="110"/>
      <c r="W5" s="110"/>
      <c r="X5" s="110"/>
      <c r="Y5" s="110"/>
      <c r="Z5" s="122"/>
      <c r="AA5" s="110"/>
      <c r="AB5" s="117"/>
      <c r="AC5" s="110"/>
      <c r="AD5" s="110"/>
      <c r="AE5" s="115"/>
      <c r="AF5" s="11"/>
      <c r="AG5" s="94"/>
    </row>
    <row r="6" spans="1:33" ht="39.950000000000003" customHeight="1" thickBot="1">
      <c r="A6" s="3"/>
      <c r="B6" s="2"/>
      <c r="C6" s="21" t="s">
        <v>25</v>
      </c>
      <c r="D6" s="20" t="s">
        <v>9</v>
      </c>
      <c r="E6" s="20" t="s">
        <v>25</v>
      </c>
      <c r="F6" s="20" t="s">
        <v>9</v>
      </c>
      <c r="G6" s="90" t="s">
        <v>25</v>
      </c>
      <c r="H6" s="91"/>
      <c r="I6" s="20" t="s">
        <v>9</v>
      </c>
      <c r="J6" s="12"/>
      <c r="K6" s="113"/>
      <c r="L6" s="100"/>
      <c r="M6" s="100"/>
      <c r="N6" s="100"/>
      <c r="O6" s="90"/>
      <c r="P6" s="98"/>
      <c r="Q6" s="95"/>
      <c r="R6" s="96"/>
      <c r="S6" s="2"/>
      <c r="T6" s="21" t="s">
        <v>19</v>
      </c>
      <c r="U6" s="20" t="s">
        <v>23</v>
      </c>
      <c r="V6" s="20" t="s">
        <v>20</v>
      </c>
      <c r="W6" s="20" t="s">
        <v>43</v>
      </c>
      <c r="X6" s="20" t="s">
        <v>21</v>
      </c>
      <c r="Y6" s="20" t="s">
        <v>22</v>
      </c>
      <c r="Z6" s="24" t="s">
        <v>19</v>
      </c>
      <c r="AA6" s="20" t="s">
        <v>23</v>
      </c>
      <c r="AB6" s="26" t="s">
        <v>20</v>
      </c>
      <c r="AC6" s="20" t="s">
        <v>43</v>
      </c>
      <c r="AD6" s="20" t="s">
        <v>21</v>
      </c>
      <c r="AE6" s="22" t="s">
        <v>22</v>
      </c>
      <c r="AF6" s="95"/>
      <c r="AG6" s="96"/>
    </row>
    <row r="7" spans="1:33" ht="5.0999999999999996" customHeight="1">
      <c r="A7" s="35"/>
      <c r="B7" s="36"/>
      <c r="C7" s="37"/>
      <c r="D7" s="28"/>
      <c r="E7" s="28"/>
      <c r="F7" s="28"/>
      <c r="G7" s="29"/>
      <c r="H7" s="28"/>
      <c r="I7" s="28"/>
      <c r="J7" s="27"/>
      <c r="K7" s="38"/>
      <c r="L7" s="17"/>
      <c r="M7" s="18"/>
      <c r="N7" s="27"/>
      <c r="O7" s="18"/>
      <c r="P7" s="29"/>
      <c r="Q7" s="31"/>
      <c r="R7" s="18"/>
      <c r="S7" s="35"/>
      <c r="T7" s="37"/>
      <c r="U7" s="28"/>
      <c r="V7" s="28"/>
      <c r="W7" s="28"/>
      <c r="X7" s="28"/>
      <c r="Y7" s="27"/>
      <c r="Z7" s="38"/>
      <c r="AA7" s="17"/>
      <c r="AB7" s="18"/>
      <c r="AC7" s="17"/>
      <c r="AD7" s="18"/>
      <c r="AE7" s="23"/>
      <c r="AF7" s="18"/>
      <c r="AG7" s="18"/>
    </row>
    <row r="8" spans="1:33" ht="16.350000000000001" customHeight="1">
      <c r="A8" s="62" t="s">
        <v>55</v>
      </c>
      <c r="B8" s="39"/>
      <c r="C8" s="63">
        <v>12878527</v>
      </c>
      <c r="D8" s="66">
        <v>4.5</v>
      </c>
      <c r="E8" s="64">
        <v>12572587</v>
      </c>
      <c r="F8" s="66">
        <v>4.5</v>
      </c>
      <c r="G8" s="30"/>
      <c r="H8" s="64">
        <v>2214226</v>
      </c>
      <c r="I8" s="66">
        <v>-3.4</v>
      </c>
      <c r="J8" s="65">
        <v>22815</v>
      </c>
      <c r="K8" s="64">
        <v>1600804</v>
      </c>
      <c r="L8" s="70">
        <v>2.1</v>
      </c>
      <c r="M8" s="71">
        <v>12.4</v>
      </c>
      <c r="N8" s="70">
        <v>12.7</v>
      </c>
      <c r="O8" s="71">
        <v>70.3</v>
      </c>
      <c r="P8" s="72">
        <v>70165</v>
      </c>
      <c r="Q8" s="32">
        <v>2006</v>
      </c>
      <c r="R8" s="25"/>
      <c r="S8" s="62" t="s">
        <v>55</v>
      </c>
      <c r="T8" s="74">
        <v>0.6</v>
      </c>
      <c r="U8" s="75">
        <v>2.4</v>
      </c>
      <c r="V8" s="75">
        <v>2.6</v>
      </c>
      <c r="W8" s="75">
        <v>2</v>
      </c>
      <c r="X8" s="75">
        <v>1.2</v>
      </c>
      <c r="Y8" s="70">
        <v>1</v>
      </c>
      <c r="Z8" s="75">
        <v>0.6</v>
      </c>
      <c r="AA8" s="70">
        <v>2.5</v>
      </c>
      <c r="AB8" s="71">
        <v>2.7</v>
      </c>
      <c r="AC8" s="70">
        <v>2.1</v>
      </c>
      <c r="AD8" s="71">
        <v>1.3</v>
      </c>
      <c r="AE8" s="76">
        <v>1</v>
      </c>
      <c r="AF8" s="25">
        <v>2006</v>
      </c>
      <c r="AG8" s="25"/>
    </row>
    <row r="9" spans="1:33" ht="16.350000000000001" customHeight="1">
      <c r="A9" s="62" t="s">
        <v>56</v>
      </c>
      <c r="B9" s="39"/>
      <c r="C9" s="63">
        <v>13689358</v>
      </c>
      <c r="D9" s="66">
        <v>6.3</v>
      </c>
      <c r="E9" s="64">
        <v>13363917</v>
      </c>
      <c r="F9" s="66">
        <v>6.3</v>
      </c>
      <c r="G9" s="30"/>
      <c r="H9" s="64">
        <v>2290169</v>
      </c>
      <c r="I9" s="66">
        <v>3.4</v>
      </c>
      <c r="J9" s="65">
        <v>22902</v>
      </c>
      <c r="K9" s="64">
        <v>1733895</v>
      </c>
      <c r="L9" s="70">
        <v>8.3000000000000007</v>
      </c>
      <c r="M9" s="71">
        <v>12.7</v>
      </c>
      <c r="N9" s="70">
        <v>13</v>
      </c>
      <c r="O9" s="71">
        <v>73.599999999999994</v>
      </c>
      <c r="P9" s="72">
        <v>75709</v>
      </c>
      <c r="Q9" s="32">
        <v>2007</v>
      </c>
      <c r="R9" s="25"/>
      <c r="S9" s="62" t="s">
        <v>56</v>
      </c>
      <c r="T9" s="74">
        <v>0.6</v>
      </c>
      <c r="U9" s="75">
        <v>2.8</v>
      </c>
      <c r="V9" s="75">
        <v>2.5</v>
      </c>
      <c r="W9" s="75">
        <v>2</v>
      </c>
      <c r="X9" s="75">
        <v>1.1000000000000001</v>
      </c>
      <c r="Y9" s="70">
        <v>1</v>
      </c>
      <c r="Z9" s="75">
        <v>0.6</v>
      </c>
      <c r="AA9" s="70">
        <v>2.9</v>
      </c>
      <c r="AB9" s="71">
        <v>2.6</v>
      </c>
      <c r="AC9" s="70">
        <v>2.1</v>
      </c>
      <c r="AD9" s="71">
        <v>1.1000000000000001</v>
      </c>
      <c r="AE9" s="76">
        <v>1</v>
      </c>
      <c r="AF9" s="25">
        <v>2007</v>
      </c>
      <c r="AG9" s="25"/>
    </row>
    <row r="10" spans="1:33" ht="16.350000000000001" customHeight="1">
      <c r="A10" s="62" t="s">
        <v>57</v>
      </c>
      <c r="B10" s="39"/>
      <c r="C10" s="63">
        <v>13420912</v>
      </c>
      <c r="D10" s="66">
        <v>-2</v>
      </c>
      <c r="E10" s="64">
        <v>13115096</v>
      </c>
      <c r="F10" s="66">
        <v>-1.9</v>
      </c>
      <c r="G10" s="30"/>
      <c r="H10" s="64">
        <v>2343585</v>
      </c>
      <c r="I10" s="66">
        <v>2.2999999999999998</v>
      </c>
      <c r="J10" s="65">
        <v>22994</v>
      </c>
      <c r="K10" s="64">
        <v>1760438</v>
      </c>
      <c r="L10" s="70">
        <v>1.5</v>
      </c>
      <c r="M10" s="71">
        <v>13.1</v>
      </c>
      <c r="N10" s="70">
        <v>13.4</v>
      </c>
      <c r="O10" s="71">
        <v>73</v>
      </c>
      <c r="P10" s="72">
        <v>76561</v>
      </c>
      <c r="Q10" s="32">
        <v>2008</v>
      </c>
      <c r="R10" s="25"/>
      <c r="S10" s="62" t="s">
        <v>57</v>
      </c>
      <c r="T10" s="74">
        <v>0.6</v>
      </c>
      <c r="U10" s="75">
        <v>3.3</v>
      </c>
      <c r="V10" s="75">
        <v>2.9</v>
      </c>
      <c r="W10" s="75">
        <v>2</v>
      </c>
      <c r="X10" s="75">
        <v>0.9</v>
      </c>
      <c r="Y10" s="70">
        <v>0.9</v>
      </c>
      <c r="Z10" s="75">
        <v>0.6</v>
      </c>
      <c r="AA10" s="70">
        <v>3.4</v>
      </c>
      <c r="AB10" s="71">
        <v>3</v>
      </c>
      <c r="AC10" s="70">
        <v>2.1</v>
      </c>
      <c r="AD10" s="71">
        <v>1</v>
      </c>
      <c r="AE10" s="76">
        <v>0.9</v>
      </c>
      <c r="AF10" s="25">
        <v>2008</v>
      </c>
      <c r="AG10" s="25"/>
    </row>
    <row r="11" spans="1:33" ht="16.350000000000001" customHeight="1">
      <c r="A11" s="62" t="s">
        <v>58</v>
      </c>
      <c r="B11" s="39"/>
      <c r="C11" s="63">
        <v>13321803</v>
      </c>
      <c r="D11" s="66">
        <v>-0.7</v>
      </c>
      <c r="E11" s="64">
        <v>12919445</v>
      </c>
      <c r="F11" s="66">
        <v>-1.5</v>
      </c>
      <c r="G11" s="30"/>
      <c r="H11" s="64">
        <v>2670898</v>
      </c>
      <c r="I11" s="66">
        <v>14</v>
      </c>
      <c r="J11" s="65">
        <v>23070</v>
      </c>
      <c r="K11" s="64">
        <v>1530282</v>
      </c>
      <c r="L11" s="70">
        <v>-13.1</v>
      </c>
      <c r="M11" s="71">
        <v>11.5</v>
      </c>
      <c r="N11" s="70">
        <v>11.8</v>
      </c>
      <c r="O11" s="71">
        <v>55.5</v>
      </c>
      <c r="P11" s="72">
        <v>66332</v>
      </c>
      <c r="Q11" s="32">
        <v>2009</v>
      </c>
      <c r="R11" s="25"/>
      <c r="S11" s="62" t="s">
        <v>58</v>
      </c>
      <c r="T11" s="74">
        <v>0.5</v>
      </c>
      <c r="U11" s="75">
        <v>2.5</v>
      </c>
      <c r="V11" s="75">
        <v>2.2999999999999998</v>
      </c>
      <c r="W11" s="75">
        <v>1.8</v>
      </c>
      <c r="X11" s="75">
        <v>1</v>
      </c>
      <c r="Y11" s="70">
        <v>0.8</v>
      </c>
      <c r="Z11" s="75">
        <v>0.5</v>
      </c>
      <c r="AA11" s="70">
        <v>2.6</v>
      </c>
      <c r="AB11" s="71">
        <v>2.4</v>
      </c>
      <c r="AC11" s="70">
        <v>1.9</v>
      </c>
      <c r="AD11" s="71">
        <v>1</v>
      </c>
      <c r="AE11" s="76">
        <v>0.9</v>
      </c>
      <c r="AF11" s="25">
        <v>2009</v>
      </c>
      <c r="AG11" s="25"/>
    </row>
    <row r="12" spans="1:33" ht="16.350000000000001" customHeight="1">
      <c r="A12" s="62" t="s">
        <v>59</v>
      </c>
      <c r="B12" s="39"/>
      <c r="C12" s="63">
        <v>14476060</v>
      </c>
      <c r="D12" s="66">
        <v>8.6999999999999993</v>
      </c>
      <c r="E12" s="64">
        <v>14060345</v>
      </c>
      <c r="F12" s="66">
        <v>8.8000000000000007</v>
      </c>
      <c r="G12" s="30"/>
      <c r="H12" s="64">
        <v>2566804</v>
      </c>
      <c r="I12" s="66">
        <v>-3.9</v>
      </c>
      <c r="J12" s="65">
        <v>23138</v>
      </c>
      <c r="K12" s="64">
        <v>1622244</v>
      </c>
      <c r="L12" s="70">
        <v>6</v>
      </c>
      <c r="M12" s="71">
        <v>11.2</v>
      </c>
      <c r="N12" s="70">
        <v>11.5</v>
      </c>
      <c r="O12" s="71">
        <v>61</v>
      </c>
      <c r="P12" s="72">
        <v>70112</v>
      </c>
      <c r="Q12" s="32">
        <v>2010</v>
      </c>
      <c r="R12" s="25"/>
      <c r="S12" s="62" t="s">
        <v>59</v>
      </c>
      <c r="T12" s="74">
        <v>0.6</v>
      </c>
      <c r="U12" s="75">
        <v>2</v>
      </c>
      <c r="V12" s="75">
        <v>2.1</v>
      </c>
      <c r="W12" s="75">
        <v>2</v>
      </c>
      <c r="X12" s="75">
        <v>1</v>
      </c>
      <c r="Y12" s="70">
        <v>0.9</v>
      </c>
      <c r="Z12" s="75">
        <v>0.6</v>
      </c>
      <c r="AA12" s="70">
        <v>2</v>
      </c>
      <c r="AB12" s="71">
        <v>2.2000000000000002</v>
      </c>
      <c r="AC12" s="70">
        <v>2.1</v>
      </c>
      <c r="AD12" s="71">
        <v>1.1000000000000001</v>
      </c>
      <c r="AE12" s="76">
        <v>1</v>
      </c>
      <c r="AF12" s="25">
        <v>2010</v>
      </c>
      <c r="AG12" s="25"/>
    </row>
    <row r="13" spans="1:33" ht="31.9" customHeight="1">
      <c r="A13" s="62" t="s">
        <v>60</v>
      </c>
      <c r="B13" s="39"/>
      <c r="C13" s="63">
        <v>14634307</v>
      </c>
      <c r="D13" s="66">
        <v>1.1000000000000001</v>
      </c>
      <c r="E13" s="64">
        <v>14262201</v>
      </c>
      <c r="F13" s="66">
        <v>1.4</v>
      </c>
      <c r="G13" s="30"/>
      <c r="H13" s="64">
        <v>2612947</v>
      </c>
      <c r="I13" s="66">
        <v>1.8</v>
      </c>
      <c r="J13" s="65">
        <v>23180</v>
      </c>
      <c r="K13" s="64">
        <v>1764611</v>
      </c>
      <c r="L13" s="70">
        <v>8.8000000000000007</v>
      </c>
      <c r="M13" s="71">
        <v>12.1</v>
      </c>
      <c r="N13" s="70">
        <v>12.4</v>
      </c>
      <c r="O13" s="71">
        <v>65.2</v>
      </c>
      <c r="P13" s="72">
        <v>76126</v>
      </c>
      <c r="Q13" s="32">
        <v>2011</v>
      </c>
      <c r="R13" s="25"/>
      <c r="S13" s="62" t="s">
        <v>60</v>
      </c>
      <c r="T13" s="74">
        <v>0.7</v>
      </c>
      <c r="U13" s="75">
        <v>2.5</v>
      </c>
      <c r="V13" s="75">
        <v>2.2999999999999998</v>
      </c>
      <c r="W13" s="75">
        <v>2.1</v>
      </c>
      <c r="X13" s="75">
        <v>1.1000000000000001</v>
      </c>
      <c r="Y13" s="70">
        <v>1</v>
      </c>
      <c r="Z13" s="75">
        <v>0.7</v>
      </c>
      <c r="AA13" s="70">
        <v>2.6</v>
      </c>
      <c r="AB13" s="71">
        <v>2.4</v>
      </c>
      <c r="AC13" s="70">
        <v>2.2000000000000002</v>
      </c>
      <c r="AD13" s="71">
        <v>1.2</v>
      </c>
      <c r="AE13" s="76">
        <v>1</v>
      </c>
      <c r="AF13" s="25">
        <v>2011</v>
      </c>
      <c r="AG13" s="25"/>
    </row>
    <row r="14" spans="1:33" ht="16.350000000000001" customHeight="1">
      <c r="A14" s="62" t="s">
        <v>61</v>
      </c>
      <c r="B14" s="39"/>
      <c r="C14" s="63">
        <v>15109951</v>
      </c>
      <c r="D14" s="66">
        <v>3.3</v>
      </c>
      <c r="E14" s="64">
        <v>14677765</v>
      </c>
      <c r="F14" s="66">
        <v>2.9</v>
      </c>
      <c r="G14" s="30"/>
      <c r="H14" s="64">
        <v>2677984</v>
      </c>
      <c r="I14" s="66">
        <v>2.5</v>
      </c>
      <c r="J14" s="65">
        <v>23262</v>
      </c>
      <c r="K14" s="64">
        <v>1796697</v>
      </c>
      <c r="L14" s="70">
        <v>1.8</v>
      </c>
      <c r="M14" s="71">
        <v>11.9</v>
      </c>
      <c r="N14" s="70">
        <v>12.2</v>
      </c>
      <c r="O14" s="71">
        <v>64.7</v>
      </c>
      <c r="P14" s="72">
        <v>77237</v>
      </c>
      <c r="Q14" s="32">
        <v>2012</v>
      </c>
      <c r="R14" s="25"/>
      <c r="S14" s="62" t="s">
        <v>61</v>
      </c>
      <c r="T14" s="74">
        <v>0.6</v>
      </c>
      <c r="U14" s="75">
        <v>2.4</v>
      </c>
      <c r="V14" s="75">
        <v>2.6</v>
      </c>
      <c r="W14" s="75">
        <v>2</v>
      </c>
      <c r="X14" s="75">
        <v>1.1000000000000001</v>
      </c>
      <c r="Y14" s="70">
        <v>1</v>
      </c>
      <c r="Z14" s="75">
        <v>0.6</v>
      </c>
      <c r="AA14" s="70">
        <v>2.5</v>
      </c>
      <c r="AB14" s="71">
        <v>2.7</v>
      </c>
      <c r="AC14" s="70">
        <v>2.1</v>
      </c>
      <c r="AD14" s="71">
        <v>1.1000000000000001</v>
      </c>
      <c r="AE14" s="76">
        <v>1</v>
      </c>
      <c r="AF14" s="25">
        <v>2012</v>
      </c>
      <c r="AG14" s="25"/>
    </row>
    <row r="15" spans="1:33" ht="16.350000000000001" customHeight="1">
      <c r="A15" s="62" t="s">
        <v>62</v>
      </c>
      <c r="B15" s="39"/>
      <c r="C15" s="63">
        <v>15673232</v>
      </c>
      <c r="D15" s="66">
        <v>3.7</v>
      </c>
      <c r="E15" s="64">
        <v>15270728</v>
      </c>
      <c r="F15" s="66">
        <v>4</v>
      </c>
      <c r="G15" s="30"/>
      <c r="H15" s="64">
        <v>2665241</v>
      </c>
      <c r="I15" s="66">
        <v>-0.5</v>
      </c>
      <c r="J15" s="65">
        <v>23344</v>
      </c>
      <c r="K15" s="64">
        <v>1834124</v>
      </c>
      <c r="L15" s="70">
        <v>2.1</v>
      </c>
      <c r="M15" s="71">
        <v>11.7</v>
      </c>
      <c r="N15" s="70">
        <v>12</v>
      </c>
      <c r="O15" s="71">
        <v>66.400000000000006</v>
      </c>
      <c r="P15" s="72">
        <v>78569</v>
      </c>
      <c r="Q15" s="32">
        <v>2013</v>
      </c>
      <c r="R15" s="25"/>
      <c r="S15" s="62" t="s">
        <v>62</v>
      </c>
      <c r="T15" s="74">
        <v>0.6</v>
      </c>
      <c r="U15" s="75">
        <v>2.2000000000000002</v>
      </c>
      <c r="V15" s="75">
        <v>2.5</v>
      </c>
      <c r="W15" s="75">
        <v>2.1</v>
      </c>
      <c r="X15" s="75">
        <v>1</v>
      </c>
      <c r="Y15" s="70">
        <v>1.1000000000000001</v>
      </c>
      <c r="Z15" s="75">
        <v>0.6</v>
      </c>
      <c r="AA15" s="70">
        <v>2.2999999999999998</v>
      </c>
      <c r="AB15" s="71">
        <v>2.6</v>
      </c>
      <c r="AC15" s="70">
        <v>2.1</v>
      </c>
      <c r="AD15" s="71">
        <v>1.1000000000000001</v>
      </c>
      <c r="AE15" s="76">
        <v>1.1000000000000001</v>
      </c>
      <c r="AF15" s="25">
        <v>2013</v>
      </c>
      <c r="AG15" s="25"/>
    </row>
    <row r="16" spans="1:33" ht="16.350000000000001" customHeight="1">
      <c r="A16" s="62" t="s">
        <v>63</v>
      </c>
      <c r="B16" s="39"/>
      <c r="C16" s="63">
        <v>16697152</v>
      </c>
      <c r="D16" s="66">
        <v>6.5</v>
      </c>
      <c r="E16" s="64">
        <v>16258047</v>
      </c>
      <c r="F16" s="66">
        <v>6.5</v>
      </c>
      <c r="G16" s="30"/>
      <c r="H16" s="64">
        <v>2645712</v>
      </c>
      <c r="I16" s="66">
        <v>-0.7</v>
      </c>
      <c r="J16" s="65">
        <v>23392</v>
      </c>
      <c r="K16" s="64">
        <v>1976107</v>
      </c>
      <c r="L16" s="70">
        <v>7.7</v>
      </c>
      <c r="M16" s="71">
        <v>11.8</v>
      </c>
      <c r="N16" s="70">
        <v>12.2</v>
      </c>
      <c r="O16" s="71">
        <v>72.5</v>
      </c>
      <c r="P16" s="72">
        <v>84478</v>
      </c>
      <c r="Q16" s="32">
        <v>2014</v>
      </c>
      <c r="R16" s="25"/>
      <c r="S16" s="62" t="s">
        <v>63</v>
      </c>
      <c r="T16" s="74">
        <v>0.6</v>
      </c>
      <c r="U16" s="75">
        <v>2.4</v>
      </c>
      <c r="V16" s="75">
        <v>2.5</v>
      </c>
      <c r="W16" s="75">
        <v>2.2000000000000002</v>
      </c>
      <c r="X16" s="75">
        <v>1</v>
      </c>
      <c r="Y16" s="70">
        <v>1</v>
      </c>
      <c r="Z16" s="75">
        <v>0.7</v>
      </c>
      <c r="AA16" s="70">
        <v>2.5</v>
      </c>
      <c r="AB16" s="71">
        <v>2.5</v>
      </c>
      <c r="AC16" s="70">
        <v>2.2000000000000002</v>
      </c>
      <c r="AD16" s="71">
        <v>1.1000000000000001</v>
      </c>
      <c r="AE16" s="76">
        <v>1.1000000000000001</v>
      </c>
      <c r="AF16" s="25">
        <v>2014</v>
      </c>
      <c r="AG16" s="25"/>
    </row>
    <row r="17" spans="1:33" ht="16.350000000000001" customHeight="1">
      <c r="A17" s="62" t="s">
        <v>64</v>
      </c>
      <c r="B17" s="39"/>
      <c r="C17" s="63">
        <v>17494741</v>
      </c>
      <c r="D17" s="66">
        <v>4.8</v>
      </c>
      <c r="E17" s="64">
        <v>17055080</v>
      </c>
      <c r="F17" s="66">
        <v>4.9000000000000004</v>
      </c>
      <c r="G17" s="30"/>
      <c r="H17" s="64">
        <v>2645189</v>
      </c>
      <c r="I17" s="67">
        <v>0</v>
      </c>
      <c r="J17" s="65">
        <v>23462</v>
      </c>
      <c r="K17" s="64">
        <v>2134857</v>
      </c>
      <c r="L17" s="70">
        <v>8</v>
      </c>
      <c r="M17" s="71">
        <v>12.2</v>
      </c>
      <c r="N17" s="70">
        <v>12.5</v>
      </c>
      <c r="O17" s="71">
        <v>78.5</v>
      </c>
      <c r="P17" s="72">
        <v>90992</v>
      </c>
      <c r="Q17" s="32">
        <v>2015</v>
      </c>
      <c r="R17" s="25"/>
      <c r="S17" s="62" t="s">
        <v>64</v>
      </c>
      <c r="T17" s="74">
        <v>0.6</v>
      </c>
      <c r="U17" s="75">
        <v>2.6</v>
      </c>
      <c r="V17" s="75">
        <v>2.7</v>
      </c>
      <c r="W17" s="75">
        <v>2.1</v>
      </c>
      <c r="X17" s="75">
        <v>1</v>
      </c>
      <c r="Y17" s="70">
        <v>1.1000000000000001</v>
      </c>
      <c r="Z17" s="75">
        <v>0.7</v>
      </c>
      <c r="AA17" s="70">
        <v>2.7</v>
      </c>
      <c r="AB17" s="71">
        <v>2.8</v>
      </c>
      <c r="AC17" s="70">
        <v>2.1</v>
      </c>
      <c r="AD17" s="71">
        <v>1.1000000000000001</v>
      </c>
      <c r="AE17" s="76">
        <v>1.1000000000000001</v>
      </c>
      <c r="AF17" s="25">
        <v>2015</v>
      </c>
      <c r="AG17" s="25"/>
    </row>
    <row r="18" spans="1:33" ht="31.9" customHeight="1">
      <c r="A18" s="62" t="s">
        <v>65</v>
      </c>
      <c r="B18" s="39"/>
      <c r="C18" s="63">
        <v>18006409</v>
      </c>
      <c r="D18" s="66">
        <v>2.9</v>
      </c>
      <c r="E18" s="64">
        <v>17555268</v>
      </c>
      <c r="F18" s="66">
        <v>2.9</v>
      </c>
      <c r="G18" s="30"/>
      <c r="H18" s="64">
        <v>2745305</v>
      </c>
      <c r="I18" s="66">
        <v>3.8</v>
      </c>
      <c r="J18" s="65">
        <v>23508</v>
      </c>
      <c r="K18" s="64">
        <v>2224075</v>
      </c>
      <c r="L18" s="70">
        <v>4.2</v>
      </c>
      <c r="M18" s="71">
        <v>12.4</v>
      </c>
      <c r="N18" s="70">
        <v>12.7</v>
      </c>
      <c r="O18" s="71">
        <v>78.900000000000006</v>
      </c>
      <c r="P18" s="72">
        <v>94609</v>
      </c>
      <c r="Q18" s="32">
        <v>2016</v>
      </c>
      <c r="R18" s="25"/>
      <c r="S18" s="62" t="s">
        <v>65</v>
      </c>
      <c r="T18" s="74">
        <v>0.6</v>
      </c>
      <c r="U18" s="75">
        <v>2.8</v>
      </c>
      <c r="V18" s="75">
        <v>2.8</v>
      </c>
      <c r="W18" s="75">
        <v>2.1</v>
      </c>
      <c r="X18" s="75">
        <v>1</v>
      </c>
      <c r="Y18" s="70">
        <v>1</v>
      </c>
      <c r="Z18" s="75">
        <v>0.7</v>
      </c>
      <c r="AA18" s="70">
        <v>2.9</v>
      </c>
      <c r="AB18" s="71">
        <v>2.8</v>
      </c>
      <c r="AC18" s="70">
        <v>2.2000000000000002</v>
      </c>
      <c r="AD18" s="71">
        <v>1</v>
      </c>
      <c r="AE18" s="76">
        <v>1</v>
      </c>
      <c r="AF18" s="25">
        <v>2016</v>
      </c>
      <c r="AG18" s="25"/>
    </row>
    <row r="19" spans="1:33" ht="16.350000000000001" customHeight="1">
      <c r="A19" s="62" t="s">
        <v>66</v>
      </c>
      <c r="B19" s="39"/>
      <c r="C19" s="63">
        <v>18459748</v>
      </c>
      <c r="D19" s="66">
        <v>2.5</v>
      </c>
      <c r="E19" s="64">
        <v>18012387</v>
      </c>
      <c r="F19" s="66">
        <v>2.6</v>
      </c>
      <c r="G19" s="30"/>
      <c r="H19" s="64">
        <v>2778361</v>
      </c>
      <c r="I19" s="66">
        <v>1.2</v>
      </c>
      <c r="J19" s="65">
        <v>23552</v>
      </c>
      <c r="K19" s="64">
        <v>2251246</v>
      </c>
      <c r="L19" s="70">
        <v>1.2</v>
      </c>
      <c r="M19" s="71">
        <v>12.2</v>
      </c>
      <c r="N19" s="70">
        <v>12.5</v>
      </c>
      <c r="O19" s="71">
        <v>78.8</v>
      </c>
      <c r="P19" s="72">
        <v>95586</v>
      </c>
      <c r="Q19" s="32">
        <v>2017</v>
      </c>
      <c r="R19" s="25"/>
      <c r="S19" s="62" t="s">
        <v>66</v>
      </c>
      <c r="T19" s="74">
        <v>0.6</v>
      </c>
      <c r="U19" s="75">
        <v>2.7</v>
      </c>
      <c r="V19" s="75">
        <v>2.6</v>
      </c>
      <c r="W19" s="75">
        <v>2.1</v>
      </c>
      <c r="X19" s="75">
        <v>1</v>
      </c>
      <c r="Y19" s="70">
        <v>1</v>
      </c>
      <c r="Z19" s="75">
        <v>0.6</v>
      </c>
      <c r="AA19" s="70">
        <v>2.8</v>
      </c>
      <c r="AB19" s="71">
        <v>2.7</v>
      </c>
      <c r="AC19" s="70">
        <v>2.1</v>
      </c>
      <c r="AD19" s="71">
        <v>1</v>
      </c>
      <c r="AE19" s="76">
        <v>1</v>
      </c>
      <c r="AF19" s="25">
        <v>2017</v>
      </c>
      <c r="AG19" s="25"/>
    </row>
    <row r="20" spans="1:33" ht="16.350000000000001" customHeight="1">
      <c r="A20" s="62" t="s">
        <v>67</v>
      </c>
      <c r="B20" s="39"/>
      <c r="C20" s="63">
        <v>18868140</v>
      </c>
      <c r="D20" s="66">
        <v>2.2000000000000002</v>
      </c>
      <c r="E20" s="64">
        <v>18420039</v>
      </c>
      <c r="F20" s="66">
        <v>2.2999999999999998</v>
      </c>
      <c r="G20" s="30"/>
      <c r="H20" s="64">
        <v>2845491</v>
      </c>
      <c r="I20" s="66">
        <v>2.4</v>
      </c>
      <c r="J20" s="65">
        <v>23574</v>
      </c>
      <c r="K20" s="64">
        <v>2386945</v>
      </c>
      <c r="L20" s="70">
        <v>6</v>
      </c>
      <c r="M20" s="71">
        <v>12.7</v>
      </c>
      <c r="N20" s="70">
        <v>13</v>
      </c>
      <c r="O20" s="71">
        <v>80.8</v>
      </c>
      <c r="P20" s="72">
        <v>101253</v>
      </c>
      <c r="Q20" s="32">
        <v>2018</v>
      </c>
      <c r="R20" s="25"/>
      <c r="S20" s="62" t="s">
        <v>67</v>
      </c>
      <c r="T20" s="74">
        <v>0.6</v>
      </c>
      <c r="U20" s="75">
        <v>3</v>
      </c>
      <c r="V20" s="75">
        <v>2.7</v>
      </c>
      <c r="W20" s="75">
        <v>2.2000000000000002</v>
      </c>
      <c r="X20" s="75">
        <v>1</v>
      </c>
      <c r="Y20" s="70">
        <v>1</v>
      </c>
      <c r="Z20" s="75">
        <v>0.7</v>
      </c>
      <c r="AA20" s="70">
        <v>3.1</v>
      </c>
      <c r="AB20" s="71">
        <v>2.8</v>
      </c>
      <c r="AC20" s="70">
        <v>2.2999999999999998</v>
      </c>
      <c r="AD20" s="71">
        <v>1</v>
      </c>
      <c r="AE20" s="76">
        <v>1</v>
      </c>
      <c r="AF20" s="25">
        <v>2018</v>
      </c>
      <c r="AG20" s="25"/>
    </row>
    <row r="21" spans="1:33" ht="16.350000000000001" customHeight="1">
      <c r="A21" s="62" t="s">
        <v>68</v>
      </c>
      <c r="B21" s="39"/>
      <c r="C21" s="63">
        <v>19529545</v>
      </c>
      <c r="D21" s="66">
        <v>3.5</v>
      </c>
      <c r="E21" s="64">
        <v>18974097</v>
      </c>
      <c r="F21" s="66">
        <v>3</v>
      </c>
      <c r="G21" s="30"/>
      <c r="H21" s="64">
        <v>2911648</v>
      </c>
      <c r="I21" s="66">
        <v>2.2999999999999998</v>
      </c>
      <c r="J21" s="65">
        <v>23591</v>
      </c>
      <c r="K21" s="64">
        <v>2470519</v>
      </c>
      <c r="L21" s="70">
        <v>3.5</v>
      </c>
      <c r="M21" s="71">
        <v>12.7</v>
      </c>
      <c r="N21" s="70">
        <v>13</v>
      </c>
      <c r="O21" s="71">
        <v>81.599999999999994</v>
      </c>
      <c r="P21" s="72">
        <v>104723</v>
      </c>
      <c r="Q21" s="32">
        <v>2019</v>
      </c>
      <c r="R21" s="25"/>
      <c r="S21" s="62" t="s">
        <v>68</v>
      </c>
      <c r="T21" s="74">
        <v>0.6</v>
      </c>
      <c r="U21" s="75">
        <v>3.3</v>
      </c>
      <c r="V21" s="75">
        <v>2.6</v>
      </c>
      <c r="W21" s="75">
        <v>2.2000000000000002</v>
      </c>
      <c r="X21" s="75">
        <v>0.9</v>
      </c>
      <c r="Y21" s="70">
        <v>1</v>
      </c>
      <c r="Z21" s="75">
        <v>0.6</v>
      </c>
      <c r="AA21" s="70">
        <v>3.4</v>
      </c>
      <c r="AB21" s="71">
        <v>2.6</v>
      </c>
      <c r="AC21" s="70">
        <v>2.2000000000000002</v>
      </c>
      <c r="AD21" s="71">
        <v>0.9</v>
      </c>
      <c r="AE21" s="76">
        <v>1</v>
      </c>
      <c r="AF21" s="25">
        <v>2019</v>
      </c>
      <c r="AG21" s="25"/>
    </row>
    <row r="22" spans="1:33" ht="16.350000000000001" customHeight="1">
      <c r="A22" s="62" t="s">
        <v>69</v>
      </c>
      <c r="B22" s="39"/>
      <c r="C22" s="63">
        <v>20682033</v>
      </c>
      <c r="D22" s="66">
        <v>5.9</v>
      </c>
      <c r="E22" s="64">
        <v>20023752</v>
      </c>
      <c r="F22" s="66">
        <v>5.5</v>
      </c>
      <c r="G22" s="30"/>
      <c r="H22" s="64">
        <v>3241989</v>
      </c>
      <c r="I22" s="66">
        <v>11.3</v>
      </c>
      <c r="J22" s="65">
        <v>23584</v>
      </c>
      <c r="K22" s="64">
        <v>2398667</v>
      </c>
      <c r="L22" s="70">
        <v>-2.9</v>
      </c>
      <c r="M22" s="71">
        <v>11.6</v>
      </c>
      <c r="N22" s="70">
        <v>12</v>
      </c>
      <c r="O22" s="71">
        <v>70.599999999999994</v>
      </c>
      <c r="P22" s="72">
        <v>101707</v>
      </c>
      <c r="Q22" s="32">
        <v>2020</v>
      </c>
      <c r="R22" s="25"/>
      <c r="S22" s="62" t="s">
        <v>69</v>
      </c>
      <c r="T22" s="74">
        <v>0.6</v>
      </c>
      <c r="U22" s="75">
        <v>2.2999999999999998</v>
      </c>
      <c r="V22" s="75">
        <v>2.4</v>
      </c>
      <c r="W22" s="75">
        <v>2.1</v>
      </c>
      <c r="X22" s="75">
        <v>0.8</v>
      </c>
      <c r="Y22" s="70">
        <v>1</v>
      </c>
      <c r="Z22" s="75">
        <v>0.6</v>
      </c>
      <c r="AA22" s="70">
        <v>2.4</v>
      </c>
      <c r="AB22" s="71">
        <v>2.5</v>
      </c>
      <c r="AC22" s="70">
        <v>2.2000000000000002</v>
      </c>
      <c r="AD22" s="71">
        <v>0.9</v>
      </c>
      <c r="AE22" s="76">
        <v>1</v>
      </c>
      <c r="AF22" s="25">
        <v>2020</v>
      </c>
      <c r="AG22" s="25"/>
    </row>
    <row r="23" spans="1:33" ht="31.9" customHeight="1">
      <c r="A23" s="62" t="s">
        <v>70</v>
      </c>
      <c r="B23" s="39"/>
      <c r="C23" s="63">
        <v>22348883</v>
      </c>
      <c r="D23" s="66">
        <v>8.1</v>
      </c>
      <c r="E23" s="64">
        <v>21773291</v>
      </c>
      <c r="F23" s="66">
        <v>8.6999999999999993</v>
      </c>
      <c r="G23" s="30"/>
      <c r="H23" s="64">
        <v>3360265</v>
      </c>
      <c r="I23" s="66">
        <v>3.6</v>
      </c>
      <c r="J23" s="65">
        <v>23488</v>
      </c>
      <c r="K23" s="64">
        <v>2874213</v>
      </c>
      <c r="L23" s="70">
        <v>19.8</v>
      </c>
      <c r="M23" s="71">
        <v>12.9</v>
      </c>
      <c r="N23" s="70">
        <v>13.2</v>
      </c>
      <c r="O23" s="71">
        <v>81.7</v>
      </c>
      <c r="P23" s="72">
        <v>122369</v>
      </c>
      <c r="Q23" s="32">
        <v>2021</v>
      </c>
      <c r="R23" s="25"/>
      <c r="S23" s="62" t="s">
        <v>70</v>
      </c>
      <c r="T23" s="74">
        <v>0.6</v>
      </c>
      <c r="U23" s="75">
        <v>3.1</v>
      </c>
      <c r="V23" s="75">
        <v>2.4</v>
      </c>
      <c r="W23" s="75">
        <v>2.2000000000000002</v>
      </c>
      <c r="X23" s="75">
        <v>0.8</v>
      </c>
      <c r="Y23" s="70">
        <v>0.9</v>
      </c>
      <c r="Z23" s="75">
        <v>0.6</v>
      </c>
      <c r="AA23" s="70">
        <v>3.2</v>
      </c>
      <c r="AB23" s="71">
        <v>2.4</v>
      </c>
      <c r="AC23" s="70">
        <v>2.2999999999999998</v>
      </c>
      <c r="AD23" s="71">
        <v>0.8</v>
      </c>
      <c r="AE23" s="76">
        <v>0.9</v>
      </c>
      <c r="AF23" s="25">
        <v>2021</v>
      </c>
      <c r="AG23" s="25"/>
    </row>
    <row r="24" spans="1:33" ht="16.350000000000001" customHeight="1">
      <c r="A24" s="62" t="s">
        <v>71</v>
      </c>
      <c r="B24" s="39"/>
      <c r="C24" s="63">
        <v>23516012</v>
      </c>
      <c r="D24" s="66">
        <v>5.2</v>
      </c>
      <c r="E24" s="64">
        <v>22820430</v>
      </c>
      <c r="F24" s="66">
        <v>4.8</v>
      </c>
      <c r="G24" s="30"/>
      <c r="H24" s="64">
        <v>3652373</v>
      </c>
      <c r="I24" s="66">
        <v>8.6999999999999993</v>
      </c>
      <c r="J24" s="65">
        <v>23186</v>
      </c>
      <c r="K24" s="64">
        <v>3247877</v>
      </c>
      <c r="L24" s="70">
        <v>13</v>
      </c>
      <c r="M24" s="71">
        <v>13.8</v>
      </c>
      <c r="N24" s="70">
        <v>14.2</v>
      </c>
      <c r="O24" s="71">
        <v>84.7</v>
      </c>
      <c r="P24" s="72">
        <v>140079</v>
      </c>
      <c r="Q24" s="32">
        <v>2022</v>
      </c>
      <c r="R24" s="25"/>
      <c r="S24" s="62" t="s">
        <v>71</v>
      </c>
      <c r="T24" s="74">
        <v>0.6</v>
      </c>
      <c r="U24" s="75">
        <v>4.4000000000000004</v>
      </c>
      <c r="V24" s="75">
        <v>2.8</v>
      </c>
      <c r="W24" s="75">
        <v>2.2999999999999998</v>
      </c>
      <c r="X24" s="75">
        <v>0.7</v>
      </c>
      <c r="Y24" s="70">
        <v>0.8</v>
      </c>
      <c r="Z24" s="75">
        <v>0.6</v>
      </c>
      <c r="AA24" s="70">
        <v>4.5</v>
      </c>
      <c r="AB24" s="71">
        <v>2.9</v>
      </c>
      <c r="AC24" s="70">
        <v>2.4</v>
      </c>
      <c r="AD24" s="71">
        <v>0.7</v>
      </c>
      <c r="AE24" s="76">
        <v>0.8</v>
      </c>
      <c r="AF24" s="25">
        <v>2022</v>
      </c>
      <c r="AG24" s="25"/>
    </row>
    <row r="25" spans="1:33" ht="16.350000000000001" customHeight="1">
      <c r="A25" s="62" t="s">
        <v>72</v>
      </c>
      <c r="B25" s="39"/>
      <c r="C25" s="63">
        <v>24385274</v>
      </c>
      <c r="D25" s="66">
        <v>3.7</v>
      </c>
      <c r="E25" s="64">
        <v>23598348</v>
      </c>
      <c r="F25" s="66">
        <v>3.4</v>
      </c>
      <c r="G25" s="30"/>
      <c r="H25" s="64">
        <v>4033626</v>
      </c>
      <c r="I25" s="66">
        <v>10.4</v>
      </c>
      <c r="J25" s="65">
        <v>23373</v>
      </c>
      <c r="K25" s="64">
        <v>3456158</v>
      </c>
      <c r="L25" s="70">
        <v>6.4</v>
      </c>
      <c r="M25" s="71">
        <v>14.2</v>
      </c>
      <c r="N25" s="70">
        <v>14.6</v>
      </c>
      <c r="O25" s="71">
        <v>81.599999999999994</v>
      </c>
      <c r="P25" s="72">
        <v>147870</v>
      </c>
      <c r="Q25" s="32">
        <v>2023</v>
      </c>
      <c r="R25" s="25"/>
      <c r="S25" s="62" t="s">
        <v>72</v>
      </c>
      <c r="T25" s="74">
        <v>0.6</v>
      </c>
      <c r="U25" s="75">
        <v>4.4000000000000004</v>
      </c>
      <c r="V25" s="75">
        <v>3.1</v>
      </c>
      <c r="W25" s="75">
        <v>2.2999999999999998</v>
      </c>
      <c r="X25" s="75">
        <v>0.7</v>
      </c>
      <c r="Y25" s="70">
        <v>0.7</v>
      </c>
      <c r="Z25" s="75">
        <v>0.6</v>
      </c>
      <c r="AA25" s="70">
        <v>4.5999999999999996</v>
      </c>
      <c r="AB25" s="71">
        <v>3.2</v>
      </c>
      <c r="AC25" s="70">
        <v>2.4</v>
      </c>
      <c r="AD25" s="71">
        <v>0.7</v>
      </c>
      <c r="AE25" s="76">
        <v>0.7</v>
      </c>
      <c r="AF25" s="25">
        <v>2023</v>
      </c>
      <c r="AG25" s="25"/>
    </row>
    <row r="26" spans="1:33" ht="16.350000000000001" customHeight="1">
      <c r="A26" s="62" t="s">
        <v>73</v>
      </c>
      <c r="B26" s="39"/>
      <c r="C26" s="63">
        <v>26708991</v>
      </c>
      <c r="D26" s="66">
        <v>9.5</v>
      </c>
      <c r="E26" s="64">
        <v>25737088</v>
      </c>
      <c r="F26" s="66">
        <v>9.1</v>
      </c>
      <c r="G26" s="30"/>
      <c r="H26" s="64">
        <v>4074143</v>
      </c>
      <c r="I26" s="66">
        <v>1</v>
      </c>
      <c r="J26" s="65">
        <v>23413</v>
      </c>
      <c r="K26" s="64">
        <v>3761882</v>
      </c>
      <c r="L26" s="70">
        <v>8.8000000000000007</v>
      </c>
      <c r="M26" s="71">
        <v>14.1</v>
      </c>
      <c r="N26" s="70">
        <v>14.6</v>
      </c>
      <c r="O26" s="71">
        <v>87.2</v>
      </c>
      <c r="P26" s="72">
        <v>160675</v>
      </c>
      <c r="Q26" s="32">
        <v>2024</v>
      </c>
      <c r="R26" s="25"/>
      <c r="S26" s="62" t="s">
        <v>73</v>
      </c>
      <c r="T26" s="74">
        <v>0.6</v>
      </c>
      <c r="U26" s="75">
        <v>4.2</v>
      </c>
      <c r="V26" s="75">
        <v>3.1</v>
      </c>
      <c r="W26" s="75">
        <v>2.2999999999999998</v>
      </c>
      <c r="X26" s="75">
        <v>0.6</v>
      </c>
      <c r="Y26" s="70">
        <v>0.7</v>
      </c>
      <c r="Z26" s="75">
        <v>0.6</v>
      </c>
      <c r="AA26" s="70">
        <v>4.4000000000000004</v>
      </c>
      <c r="AB26" s="71">
        <v>3.2</v>
      </c>
      <c r="AC26" s="70">
        <v>2.4</v>
      </c>
      <c r="AD26" s="71">
        <v>0.6</v>
      </c>
      <c r="AE26" s="76">
        <v>0.7</v>
      </c>
      <c r="AF26" s="25">
        <v>2024</v>
      </c>
      <c r="AG26" s="25"/>
    </row>
    <row r="27" spans="1:33" ht="16.350000000000001" customHeight="1">
      <c r="A27" s="62" t="s">
        <v>74</v>
      </c>
      <c r="B27" s="39"/>
      <c r="C27" s="63">
        <v>29528798</v>
      </c>
      <c r="D27" s="66">
        <v>10.6</v>
      </c>
      <c r="E27" s="64">
        <v>28715120</v>
      </c>
      <c r="F27" s="66">
        <v>11.6</v>
      </c>
      <c r="G27" s="30"/>
      <c r="H27" s="64">
        <v>4149523</v>
      </c>
      <c r="I27" s="66">
        <v>1.9</v>
      </c>
      <c r="J27" s="65">
        <v>23347</v>
      </c>
      <c r="K27" s="64">
        <v>3787944</v>
      </c>
      <c r="L27" s="70">
        <v>0.7</v>
      </c>
      <c r="M27" s="71">
        <v>12.8</v>
      </c>
      <c r="N27" s="70">
        <v>13.2</v>
      </c>
      <c r="O27" s="71">
        <v>87.3</v>
      </c>
      <c r="P27" s="72">
        <v>162245</v>
      </c>
      <c r="Q27" s="32">
        <v>2025</v>
      </c>
      <c r="R27" s="25"/>
      <c r="S27" s="62" t="s">
        <v>74</v>
      </c>
      <c r="T27" s="74">
        <v>0.5</v>
      </c>
      <c r="U27" s="75">
        <v>3.9</v>
      </c>
      <c r="V27" s="75">
        <v>3</v>
      </c>
      <c r="W27" s="75">
        <v>2.1</v>
      </c>
      <c r="X27" s="75">
        <v>0.5</v>
      </c>
      <c r="Y27" s="70">
        <v>0.6</v>
      </c>
      <c r="Z27" s="75">
        <v>0.5</v>
      </c>
      <c r="AA27" s="70">
        <v>4</v>
      </c>
      <c r="AB27" s="71">
        <v>3</v>
      </c>
      <c r="AC27" s="70">
        <v>2.1</v>
      </c>
      <c r="AD27" s="71">
        <v>0.5</v>
      </c>
      <c r="AE27" s="76">
        <v>0.6</v>
      </c>
      <c r="AF27" s="25">
        <v>2025</v>
      </c>
      <c r="AG27" s="25"/>
    </row>
    <row r="28" spans="1:33" ht="8.1" customHeight="1" thickBot="1">
      <c r="A28" s="40"/>
      <c r="B28" s="41"/>
      <c r="C28" s="42"/>
      <c r="D28" s="43"/>
      <c r="E28" s="43"/>
      <c r="F28" s="43"/>
      <c r="G28" s="44"/>
      <c r="H28" s="43"/>
      <c r="I28" s="43"/>
      <c r="J28" s="45"/>
      <c r="K28" s="43"/>
      <c r="L28" s="46"/>
      <c r="M28" s="47"/>
      <c r="N28" s="46"/>
      <c r="O28" s="47"/>
      <c r="P28" s="48"/>
      <c r="Q28" s="49"/>
      <c r="R28" s="47"/>
      <c r="S28" s="40"/>
      <c r="T28" s="42"/>
      <c r="U28" s="43"/>
      <c r="V28" s="43"/>
      <c r="W28" s="43"/>
      <c r="X28" s="43"/>
      <c r="Y28" s="45"/>
      <c r="Z28" s="43"/>
      <c r="AA28" s="46"/>
      <c r="AB28" s="47"/>
      <c r="AC28" s="46"/>
      <c r="AD28" s="47"/>
      <c r="AE28" s="50"/>
      <c r="AF28" s="47"/>
      <c r="AG28" s="47"/>
    </row>
    <row r="29" spans="1:33" s="15" customFormat="1" ht="23.1" customHeight="1">
      <c r="A29" s="1" t="str">
        <f>SUBSTITUTE(A32&amp;B32,CHAR(10),CHAR(10)&amp;"　　　　　")</f>
        <v>資料來源：1.財政部所屬各機關及各縣市稽徵單位。
　　　　　2.國民所得毛額、國內生產毛額為行政院主計總處115年5月發布之資料。</v>
      </c>
      <c r="B29" s="1"/>
      <c r="C29" s="1"/>
      <c r="D29" s="1"/>
      <c r="E29" s="1"/>
      <c r="F29" s="1"/>
      <c r="G29" s="1"/>
      <c r="H29" s="1"/>
      <c r="I29" s="1"/>
      <c r="J29" s="1"/>
      <c r="K29" s="81" t="str">
        <f>SUBSTITUTE(K32&amp;L32,CHAR(10),CHAR(10)&amp;"　　　   ")</f>
        <v>Source：1.Various agencies of the Ministry of Finance and tax collection units of each county/city government.
　　　   2.GNI and GDP data are from DGBAS May, 2026.</v>
      </c>
      <c r="L29" s="82"/>
      <c r="M29" s="82"/>
      <c r="N29" s="82"/>
      <c r="O29" s="82"/>
      <c r="P29" s="82"/>
      <c r="Q29" s="82"/>
      <c r="R29" s="82"/>
      <c r="S29" s="81" t="str">
        <f>SUBSTITUTE(S32&amp;T32,CHAR(10),CHAR(10)&amp;"　　　　　")</f>
        <v>附　　註：*營業稅包含未指定用途營業稅與金融業營業稅(撥入金融業特別準備金)。</v>
      </c>
      <c r="T29" s="81"/>
      <c r="U29" s="81"/>
      <c r="V29" s="81"/>
      <c r="W29" s="81"/>
      <c r="X29" s="81"/>
      <c r="Y29" s="81"/>
      <c r="Z29" s="119" t="str">
        <f>SUBSTITUTE(Z32&amp;AA32,CHAR(10),CHAR(10)&amp;"　　   ")</f>
        <v>Note：*Business tax include undesignated portion and financial enterprises business tax, which were appropriated to financial special reserves.</v>
      </c>
      <c r="AA29" s="120"/>
      <c r="AB29" s="120"/>
      <c r="AC29" s="120"/>
      <c r="AD29" s="120"/>
      <c r="AE29" s="120"/>
      <c r="AF29" s="120"/>
      <c r="AG29" s="120"/>
    </row>
    <row r="30" spans="1:33" s="15" customFormat="1" ht="99.95" customHeight="1">
      <c r="A30" s="77" t="str">
        <f>IF(LEN(B33)&gt;0,SUBSTITUTE(A33&amp;B33,CHAR(10),CHAR(10)&amp;"　　　　　")&amp;CHAR(10)&amp;SUBSTITUTE(A34&amp;B34,CHAR(10),CHAR(10)&amp;"　　　　　")&amp;CHAR(10)&amp;"　　　　　"&amp;B35,SUBSTITUTE(A34&amp;B34,CHAR(10),CHAR(10)&amp;"　　　　　")&amp;CHAR(10)&amp;"　　　　　"&amp;B35)</f>
        <v>附　　註：1.*此比率不含撥入中央特種基金之稅款。
　　　　　</v>
      </c>
      <c r="B30" s="77"/>
      <c r="C30" s="77"/>
      <c r="D30" s="77"/>
      <c r="E30" s="77"/>
      <c r="F30" s="77"/>
      <c r="G30" s="77"/>
      <c r="H30" s="77"/>
      <c r="I30" s="77"/>
      <c r="J30" s="77"/>
      <c r="K30" s="80" t="str">
        <f>IF(LEN(L33)&gt;0,SUBSTITUTE(K33&amp;L33,CHAR(10),CHAR(10)&amp;"　　　　　  ")&amp;CHAR(10)&amp;SUBSTITUTE(K34&amp;L34,CHAR(10),CHAR(10)&amp;"　　   ")&amp;CHAR(10)&amp;"　　   "&amp;L35,SUBSTITUTE(K34&amp;L34,CHAR(10),CHAR(10)&amp;"　　   ")&amp;CHAR(10)&amp;"　　   "&amp;L35)</f>
        <v xml:space="preserve">Note：1.*Tax revenues ratio excludes revenues for central government's special fund.
　　   </v>
      </c>
      <c r="L30" s="80"/>
      <c r="M30" s="80"/>
      <c r="N30" s="80"/>
      <c r="O30" s="80"/>
      <c r="P30" s="80"/>
      <c r="Q30" s="80"/>
      <c r="R30" s="80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</row>
    <row r="31" spans="1:33" s="15" customFormat="1" ht="1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</row>
    <row r="32" spans="1:33" ht="274.5" hidden="1">
      <c r="A32" s="60" t="s">
        <v>1</v>
      </c>
      <c r="B32" s="61" t="s">
        <v>54</v>
      </c>
      <c r="K32" s="68" t="s">
        <v>5</v>
      </c>
      <c r="L32" s="69" t="s">
        <v>76</v>
      </c>
      <c r="S32" s="73" t="s">
        <v>4</v>
      </c>
      <c r="T32" s="60" t="s">
        <v>40</v>
      </c>
      <c r="Z32" s="68" t="s">
        <v>7</v>
      </c>
      <c r="AA32" s="68" t="s">
        <v>41</v>
      </c>
    </row>
    <row r="33" spans="1:26" hidden="1">
      <c r="A33" s="16" t="s">
        <v>3</v>
      </c>
      <c r="K33" s="16" t="s">
        <v>6</v>
      </c>
      <c r="Z33" s="16"/>
    </row>
    <row r="34" spans="1:26" hidden="1">
      <c r="A34" s="60" t="s">
        <v>4</v>
      </c>
      <c r="B34" s="60" t="s">
        <v>53</v>
      </c>
      <c r="K34" s="68" t="s">
        <v>7</v>
      </c>
      <c r="L34" s="68" t="s">
        <v>75</v>
      </c>
      <c r="Z34" s="16"/>
    </row>
    <row r="35" spans="1:26" hidden="1">
      <c r="K35" s="16"/>
      <c r="Z35" s="16"/>
    </row>
    <row r="36" spans="1:26" ht="15" customHeight="1"/>
  </sheetData>
  <mergeCells count="46">
    <mergeCell ref="S30:Y30"/>
    <mergeCell ref="Z30:AG30"/>
    <mergeCell ref="S29:Y29"/>
    <mergeCell ref="Z29:AG29"/>
    <mergeCell ref="Z4:Z5"/>
    <mergeCell ref="AA4:AA5"/>
    <mergeCell ref="AB4:AB5"/>
    <mergeCell ref="AF3:AG6"/>
    <mergeCell ref="V4:V5"/>
    <mergeCell ref="W4:W5"/>
    <mergeCell ref="X4:X5"/>
    <mergeCell ref="K1:R1"/>
    <mergeCell ref="A1:J1"/>
    <mergeCell ref="S1:Y1"/>
    <mergeCell ref="Z1:AG1"/>
    <mergeCell ref="S3:S6"/>
    <mergeCell ref="Z3:AE3"/>
    <mergeCell ref="T3:Y3"/>
    <mergeCell ref="Y4:Y5"/>
    <mergeCell ref="T4:T5"/>
    <mergeCell ref="U4:U5"/>
    <mergeCell ref="N5:N6"/>
    <mergeCell ref="K3:P3"/>
    <mergeCell ref="K5:K6"/>
    <mergeCell ref="AC4:AC5"/>
    <mergeCell ref="AE4:AE5"/>
    <mergeCell ref="AD4:AD5"/>
    <mergeCell ref="A30:J30"/>
    <mergeCell ref="E4:F4"/>
    <mergeCell ref="C3:D3"/>
    <mergeCell ref="K30:R30"/>
    <mergeCell ref="K29:R29"/>
    <mergeCell ref="G3:I3"/>
    <mergeCell ref="G4:I4"/>
    <mergeCell ref="G5:H5"/>
    <mergeCell ref="G6:H6"/>
    <mergeCell ref="Q3:R6"/>
    <mergeCell ref="P4:P6"/>
    <mergeCell ref="L5:L6"/>
    <mergeCell ref="M5:M6"/>
    <mergeCell ref="O5:O6"/>
    <mergeCell ref="J3:J6"/>
    <mergeCell ref="C4:D4"/>
    <mergeCell ref="E3:F3"/>
    <mergeCell ref="A3:B6"/>
    <mergeCell ref="A29:J2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94" orientation="portrait" useFirstPageNumber="1" horizontalDpi="65532" r:id="rId1"/>
  <headerFooter differentOddEven="1">
    <oddHeader>&amp;L&amp;"細明體"&amp;9 &amp;P　114年財政統計</oddHeader>
    <evenHeader>&amp;R&amp;"細明體"&amp;9 114年財政統計　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2023-04-26T09:58:16Z</cp:lastPrinted>
  <dcterms:created xsi:type="dcterms:W3CDTF">2001-11-06T09:07:39Z</dcterms:created>
  <dcterms:modified xsi:type="dcterms:W3CDTF">2026-06-09T02:00:29Z</dcterms:modified>
</cp:coreProperties>
</file>