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esktop\"/>
    </mc:Choice>
  </mc:AlternateContent>
  <bookViews>
    <workbookView xWindow="360" yWindow="390" windowWidth="9690" windowHeight="7095"/>
  </bookViews>
  <sheets>
    <sheet name="表1" sheetId="15" r:id="rId1"/>
    <sheet name="表 2" sheetId="18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B7" i="18" l="1"/>
  <c r="M7" i="18" s="1"/>
  <c r="B9" i="18"/>
  <c r="I9" i="18" s="1"/>
  <c r="K9" i="18"/>
  <c r="E9" i="18"/>
  <c r="C9" i="18" s="1"/>
  <c r="M9" i="18"/>
  <c r="B8" i="18"/>
  <c r="E8" i="18" s="1"/>
  <c r="B9" i="15"/>
  <c r="O9" i="15" s="1"/>
  <c r="G9" i="15"/>
  <c r="M9" i="15"/>
  <c r="B8" i="15"/>
  <c r="I8" i="15" s="1"/>
  <c r="E8" i="15"/>
  <c r="M8" i="15"/>
  <c r="B7" i="15"/>
  <c r="K7" i="15" s="1"/>
  <c r="G7" i="18"/>
  <c r="K8" i="15"/>
  <c r="K7" i="18"/>
  <c r="E7" i="18"/>
  <c r="I7" i="18"/>
  <c r="E9" i="15"/>
  <c r="I7" i="15"/>
  <c r="G9" i="18"/>
  <c r="G8" i="15" l="1"/>
  <c r="O8" i="15"/>
  <c r="C8" i="15" s="1"/>
  <c r="K8" i="18"/>
  <c r="I8" i="18"/>
  <c r="C7" i="18"/>
  <c r="M8" i="18"/>
  <c r="G8" i="18"/>
  <c r="C8" i="18" s="1"/>
  <c r="G7" i="15"/>
  <c r="I9" i="15"/>
  <c r="K9" i="15"/>
  <c r="E7" i="15"/>
  <c r="O7" i="15"/>
  <c r="M7" i="15"/>
  <c r="C7" i="15" l="1"/>
  <c r="C9" i="15"/>
</calcChain>
</file>

<file path=xl/sharedStrings.xml><?xml version="1.0" encoding="utf-8"?>
<sst xmlns="http://schemas.openxmlformats.org/spreadsheetml/2006/main" count="71" uniqueCount="28">
  <si>
    <t>本表為初步統計數。</t>
  </si>
  <si>
    <t>說　　明：</t>
  </si>
  <si>
    <t>合計</t>
    <phoneticPr fontId="6" type="noConversion"/>
  </si>
  <si>
    <t xml:space="preserve">  單位：百萬元；％</t>
    <phoneticPr fontId="6" type="noConversion"/>
  </si>
  <si>
    <t>件數</t>
    <phoneticPr fontId="1" type="noConversion"/>
  </si>
  <si>
    <t>應納稅額</t>
    <phoneticPr fontId="1" type="noConversion"/>
  </si>
  <si>
    <t>占比</t>
    <phoneticPr fontId="1" type="noConversion"/>
  </si>
  <si>
    <t>無應納稅額</t>
    <phoneticPr fontId="1" type="noConversion"/>
  </si>
  <si>
    <t>資料來源：財政部財政資訊中心。</t>
    <phoneticPr fontId="1" type="noConversion"/>
  </si>
  <si>
    <t>1.交易件數</t>
    <phoneticPr fontId="1" type="noConversion"/>
  </si>
  <si>
    <t>資料說明：1.年度係按交易年度區分。</t>
    <phoneticPr fontId="1" type="noConversion"/>
  </si>
  <si>
    <t>2.應納稅額</t>
    <phoneticPr fontId="1" type="noConversion"/>
  </si>
  <si>
    <t xml:space="preserve">  單位：件；％</t>
    <phoneticPr fontId="6" type="noConversion"/>
  </si>
  <si>
    <t xml:space="preserve">                    2.如為已核定案件，以核定數為準，如尚未核定，則以申報數為準；無應納稅額係指無課稅所得額。</t>
    <phoneticPr fontId="1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</si>
  <si>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1</t>
    </r>
    <r>
      <rPr>
        <sz val="11"/>
        <rFont val="微軟正黑體"/>
        <family val="2"/>
        <charset val="136"/>
      </rPr>
      <t>季</t>
    </r>
    <phoneticPr fontId="6" type="noConversion"/>
  </si>
  <si>
    <r>
      <t>105</t>
    </r>
    <r>
      <rPr>
        <sz val="11"/>
        <rFont val="微軟正黑體"/>
        <family val="2"/>
        <charset val="136"/>
      </rPr>
      <t>年</t>
    </r>
    <phoneticPr fontId="6" type="noConversion"/>
  </si>
  <si>
    <r>
      <t>106</t>
    </r>
    <r>
      <rPr>
        <sz val="11"/>
        <rFont val="微軟正黑體"/>
        <family val="2"/>
        <charset val="136"/>
      </rPr>
      <t>年</t>
    </r>
    <phoneticPr fontId="6" type="noConversion"/>
  </si>
  <si>
    <r>
      <t>107</t>
    </r>
    <r>
      <rPr>
        <sz val="11"/>
        <rFont val="微軟正黑體"/>
        <family val="2"/>
        <charset val="136"/>
      </rPr>
      <t>年</t>
    </r>
    <phoneticPr fontId="6" type="noConversion"/>
  </si>
  <si>
    <r>
      <t>108</t>
    </r>
    <r>
      <rPr>
        <sz val="11"/>
        <rFont val="微軟正黑體"/>
        <family val="2"/>
        <charset val="136"/>
      </rPr>
      <t>年</t>
    </r>
    <phoneticPr fontId="6" type="noConversion"/>
  </si>
  <si>
    <r>
      <t>109</t>
    </r>
    <r>
      <rPr>
        <sz val="11"/>
        <rFont val="微軟正黑體"/>
        <family val="2"/>
        <charset val="136"/>
      </rPr>
      <t>年</t>
    </r>
    <phoneticPr fontId="6" type="noConversion"/>
  </si>
  <si>
    <r>
      <t>110</t>
    </r>
    <r>
      <rPr>
        <sz val="11"/>
        <rFont val="微軟正黑體"/>
        <family val="2"/>
        <charset val="136"/>
      </rPr>
      <t>年</t>
    </r>
    <phoneticPr fontId="6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</si>
  <si>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2</t>
    </r>
    <r>
      <rPr>
        <sz val="11"/>
        <rFont val="微軟正黑體"/>
        <family val="2"/>
        <charset val="136"/>
      </rPr>
      <t>季</t>
    </r>
    <phoneticPr fontId="6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</si>
  <si>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3</t>
    </r>
    <r>
      <rPr>
        <sz val="11"/>
        <rFont val="微軟正黑體"/>
        <family val="2"/>
        <charset val="136"/>
      </rPr>
      <t>季</t>
    </r>
    <phoneticPr fontId="6" type="noConversion"/>
  </si>
  <si>
    <r>
      <t>111</t>
    </r>
    <r>
      <rPr>
        <sz val="11"/>
        <rFont val="微軟正黑體"/>
        <family val="2"/>
        <charset val="136"/>
      </rPr>
      <t>年</t>
    </r>
    <phoneticPr fontId="6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</si>
  <si>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4</t>
    </r>
    <r>
      <rPr>
        <sz val="11"/>
        <rFont val="微軟正黑體"/>
        <family val="2"/>
        <charset val="136"/>
      </rPr>
      <t>季</t>
    </r>
    <phoneticPr fontId="6" type="noConversion"/>
  </si>
  <si>
    <r>
      <t>112</t>
    </r>
    <r>
      <rPr>
        <sz val="11"/>
        <rFont val="微軟正黑體"/>
        <family val="2"/>
        <charset val="136"/>
      </rPr>
      <t>年</t>
    </r>
    <phoneticPr fontId="6" type="noConversion"/>
  </si>
  <si>
    <t>表3-21　個人房地合一課徵所得稅件數及應納稅額統計表(1/2)</t>
    <phoneticPr fontId="6" type="noConversion"/>
  </si>
  <si>
    <t>表3-21　個人房地合一課徵所得稅件數及應納稅額統計表(2/2)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</si>
</sst>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\ ##0.0_-;\-#\ ##0.0_-;_-0.0_-;_-@_ "/>
    <numFmt numFmtId="178" formatCode="0.0%"/>
    <numFmt numFmtId="179" formatCode="#,###,###,##0"/>
    <numFmt numFmtId="180" formatCode="#,###,###,##0.00"/>
  </numFmts>
  <fonts count="30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7" fontId="7" fillId="0" borderId="0" applyFill="0" applyBorder="0" applyProtection="0">
      <alignment horizontal="right"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6" fillId="0" borderId="0" xfId="20" applyFont="1" applyBorder="1" applyAlignment="1">
      <alignment horizontal="right"/>
    </xf>
    <xf numFmtId="0" fontId="26" fillId="0" borderId="0" xfId="20" applyFont="1" applyAlignment="1">
      <alignment horizontal="center"/>
    </xf>
    <xf numFmtId="0" fontId="3" fillId="0" borderId="12" xfId="20" applyFont="1" applyBorder="1" applyAlignment="1">
      <alignment horizontal="center" vertical="center" wrapText="1"/>
    </xf>
    <xf numFmtId="176" fontId="3" fillId="0" borderId="13" xfId="20" applyNumberFormat="1" applyFont="1" applyBorder="1" applyAlignment="1">
      <alignment horizontal="center"/>
    </xf>
    <xf numFmtId="176" fontId="3" fillId="0" borderId="11" xfId="20" applyNumberFormat="1" applyFont="1" applyBorder="1" applyAlignment="1">
      <alignment horizontal="center"/>
    </xf>
    <xf numFmtId="178" fontId="3" fillId="0" borderId="11" xfId="20" applyNumberFormat="1" applyFont="1" applyBorder="1" applyAlignment="1">
      <alignment horizontal="center"/>
    </xf>
    <xf numFmtId="0" fontId="27" fillId="0" borderId="0" xfId="20" applyFont="1" applyAlignment="1">
      <alignment horizontal="left"/>
    </xf>
    <xf numFmtId="0" fontId="27" fillId="0" borderId="0" xfId="20" applyFont="1" applyAlignment="1">
      <alignment horizontal="center"/>
    </xf>
    <xf numFmtId="179" fontId="8" fillId="0" borderId="14" xfId="20" applyNumberFormat="1" applyFont="1" applyBorder="1" applyAlignment="1">
      <alignment horizontal="right" vertical="center"/>
    </xf>
    <xf numFmtId="179" fontId="8" fillId="0" borderId="0" xfId="20" applyNumberFormat="1" applyFont="1" applyBorder="1" applyAlignment="1">
      <alignment horizontal="right" vertical="center"/>
    </xf>
    <xf numFmtId="3" fontId="8" fillId="0" borderId="0" xfId="20" applyNumberFormat="1" applyFont="1" applyBorder="1" applyAlignment="1">
      <alignment horizontal="right" vertical="center"/>
    </xf>
    <xf numFmtId="0" fontId="26" fillId="0" borderId="0" xfId="20" applyFont="1" applyBorder="1" applyAlignment="1">
      <alignment horizontal="center"/>
    </xf>
    <xf numFmtId="180" fontId="8" fillId="0" borderId="0" xfId="20" applyNumberFormat="1" applyFont="1" applyBorder="1" applyAlignment="1">
      <alignment horizontal="right" vertical="center"/>
    </xf>
    <xf numFmtId="176" fontId="28" fillId="0" borderId="15" xfId="0" applyNumberFormat="1" applyFont="1" applyFill="1" applyBorder="1" applyAlignment="1">
      <alignment horizontal="center" vertical="center" wrapText="1"/>
    </xf>
    <xf numFmtId="176" fontId="28" fillId="0" borderId="16" xfId="0" applyNumberFormat="1" applyFont="1" applyFill="1" applyBorder="1" applyAlignment="1">
      <alignment horizontal="center" vertical="center" wrapText="1"/>
    </xf>
    <xf numFmtId="0" fontId="8" fillId="0" borderId="0" xfId="20" applyFont="1" applyAlignment="1">
      <alignment horizontal="center" vertical="center"/>
    </xf>
    <xf numFmtId="0" fontId="8" fillId="0" borderId="0" xfId="20" applyFont="1" applyAlignment="1">
      <alignment horizontal="left" vertical="center" indent="1"/>
    </xf>
    <xf numFmtId="0" fontId="27" fillId="0" borderId="0" xfId="20" applyFont="1" applyAlignment="1">
      <alignment horizontal="left" vertical="center"/>
    </xf>
    <xf numFmtId="9" fontId="28" fillId="0" borderId="15" xfId="0" applyNumberFormat="1" applyFont="1" applyFill="1" applyBorder="1" applyAlignment="1">
      <alignment horizontal="center" vertical="center" wrapText="1"/>
    </xf>
    <xf numFmtId="9" fontId="28" fillId="0" borderId="16" xfId="0" applyNumberFormat="1" applyFont="1" applyFill="1" applyBorder="1" applyAlignment="1">
      <alignment horizontal="center" vertical="center" wrapText="1"/>
    </xf>
    <xf numFmtId="0" fontId="29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26" fillId="0" borderId="0" xfId="20" applyFont="1" applyAlignment="1">
      <alignment horizontal="center"/>
    </xf>
    <xf numFmtId="0" fontId="28" fillId="0" borderId="11" xfId="20" applyFont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 wrapText="1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114300</xdr:rowOff>
    </xdr:from>
    <xdr:to>
      <xdr:col>0</xdr:col>
      <xdr:colOff>840249</xdr:colOff>
      <xdr:row>4</xdr:row>
      <xdr:rowOff>320040</xdr:rowOff>
    </xdr:to>
    <xdr:sp macro="" textlink="">
      <xdr:nvSpPr>
        <xdr:cNvPr id="2" name="文字方塊 1"/>
        <xdr:cNvSpPr txBox="1"/>
      </xdr:nvSpPr>
      <xdr:spPr>
        <a:xfrm>
          <a:off x="22860" y="1196340"/>
          <a:ext cx="82800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年度別</a:t>
          </a:r>
        </a:p>
      </xdr:txBody>
    </xdr:sp>
    <xdr:clientData/>
  </xdr:twoCellAnchor>
  <xdr:twoCellAnchor>
    <xdr:from>
      <xdr:col>0</xdr:col>
      <xdr:colOff>541020</xdr:colOff>
      <xdr:row>3</xdr:row>
      <xdr:rowOff>53340</xdr:rowOff>
    </xdr:from>
    <xdr:to>
      <xdr:col>0</xdr:col>
      <xdr:colOff>1297020</xdr:colOff>
      <xdr:row>3</xdr:row>
      <xdr:rowOff>269340</xdr:rowOff>
    </xdr:to>
    <xdr:sp macro="" textlink="">
      <xdr:nvSpPr>
        <xdr:cNvPr id="3" name="文字方塊 2"/>
        <xdr:cNvSpPr txBox="1"/>
      </xdr:nvSpPr>
      <xdr:spPr>
        <a:xfrm>
          <a:off x="541020" y="762000"/>
          <a:ext cx="756000" cy="21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適用稅率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114300</xdr:rowOff>
    </xdr:from>
    <xdr:to>
      <xdr:col>0</xdr:col>
      <xdr:colOff>840249</xdr:colOff>
      <xdr:row>4</xdr:row>
      <xdr:rowOff>320040</xdr:rowOff>
    </xdr:to>
    <xdr:sp macro="" textlink="">
      <xdr:nvSpPr>
        <xdr:cNvPr id="2" name="文字方塊 1"/>
        <xdr:cNvSpPr txBox="1"/>
      </xdr:nvSpPr>
      <xdr:spPr>
        <a:xfrm>
          <a:off x="22860" y="1196340"/>
          <a:ext cx="82800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年度別</a:t>
          </a:r>
        </a:p>
      </xdr:txBody>
    </xdr:sp>
    <xdr:clientData/>
  </xdr:twoCellAnchor>
  <xdr:twoCellAnchor>
    <xdr:from>
      <xdr:col>0</xdr:col>
      <xdr:colOff>518160</xdr:colOff>
      <xdr:row>3</xdr:row>
      <xdr:rowOff>38100</xdr:rowOff>
    </xdr:from>
    <xdr:to>
      <xdr:col>0</xdr:col>
      <xdr:colOff>1324019</xdr:colOff>
      <xdr:row>3</xdr:row>
      <xdr:rowOff>283800</xdr:rowOff>
    </xdr:to>
    <xdr:sp macro="" textlink="">
      <xdr:nvSpPr>
        <xdr:cNvPr id="3" name="文字方塊 2"/>
        <xdr:cNvSpPr txBox="1"/>
      </xdr:nvSpPr>
      <xdr:spPr>
        <a:xfrm>
          <a:off x="518160" y="746760"/>
          <a:ext cx="81534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適用稅率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24"/>
  <sheetViews>
    <sheetView showGridLines="0" tabSelected="1" zoomScaleNormal="100" workbookViewId="0">
      <pane xSplit="1" ySplit="6" topLeftCell="B7" activePane="bottomRight" state="frozen"/>
      <selection activeCell="J26" sqref="J26"/>
      <selection pane="topRight" activeCell="J26" sqref="J26"/>
      <selection pane="bottomLeft" activeCell="J26" sqref="J26"/>
      <selection pane="bottomRight" activeCell="O19" sqref="O19"/>
    </sheetView>
  </sheetViews>
  <sheetFormatPr defaultRowHeight="16.5"/>
  <cols>
    <col min="1" max="1" width="17.875" style="2" customWidth="1"/>
    <col min="2" max="14" width="6.875" style="2" customWidth="1"/>
    <col min="15" max="15" width="6.875" style="1" customWidth="1"/>
    <col min="16" max="16384" width="9" style="1"/>
  </cols>
  <sheetData>
    <row r="1" spans="1:15" ht="22.5" customHeight="1">
      <c r="A1" s="31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8" customHeight="1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95" customHeight="1">
      <c r="A3" s="12"/>
      <c r="B3" s="12"/>
      <c r="C3" s="34"/>
      <c r="D3" s="35"/>
      <c r="E3" s="35"/>
      <c r="F3" s="35"/>
      <c r="G3" s="35"/>
      <c r="H3" s="35"/>
      <c r="I3" s="35"/>
      <c r="J3" s="35"/>
      <c r="K3" s="35"/>
      <c r="L3" s="22"/>
      <c r="M3" s="22"/>
      <c r="N3" s="12"/>
      <c r="O3" s="11" t="s">
        <v>12</v>
      </c>
    </row>
    <row r="4" spans="1:15" s="9" customFormat="1" ht="29.45" customHeight="1">
      <c r="A4" s="36"/>
      <c r="B4" s="38" t="s">
        <v>2</v>
      </c>
      <c r="C4" s="38"/>
      <c r="D4" s="29">
        <v>0.45</v>
      </c>
      <c r="E4" s="29"/>
      <c r="F4" s="29">
        <v>0.35</v>
      </c>
      <c r="G4" s="29"/>
      <c r="H4" s="29">
        <v>0.2</v>
      </c>
      <c r="I4" s="29"/>
      <c r="J4" s="29">
        <v>0.15</v>
      </c>
      <c r="K4" s="29"/>
      <c r="L4" s="29">
        <v>0.1</v>
      </c>
      <c r="M4" s="30"/>
      <c r="N4" s="29" t="s">
        <v>7</v>
      </c>
      <c r="O4" s="30"/>
    </row>
    <row r="5" spans="1:15" s="9" customFormat="1" ht="30" customHeight="1">
      <c r="A5" s="37"/>
      <c r="B5" s="24" t="s">
        <v>4</v>
      </c>
      <c r="C5" s="24" t="s">
        <v>6</v>
      </c>
      <c r="D5" s="24" t="s">
        <v>4</v>
      </c>
      <c r="E5" s="24" t="s">
        <v>6</v>
      </c>
      <c r="F5" s="24" t="s">
        <v>4</v>
      </c>
      <c r="G5" s="24" t="s">
        <v>6</v>
      </c>
      <c r="H5" s="24" t="s">
        <v>4</v>
      </c>
      <c r="I5" s="24" t="s">
        <v>6</v>
      </c>
      <c r="J5" s="24" t="s">
        <v>4</v>
      </c>
      <c r="K5" s="24" t="s">
        <v>6</v>
      </c>
      <c r="L5" s="24" t="s">
        <v>4</v>
      </c>
      <c r="M5" s="24" t="s">
        <v>6</v>
      </c>
      <c r="N5" s="24" t="s">
        <v>4</v>
      </c>
      <c r="O5" s="25" t="s">
        <v>6</v>
      </c>
    </row>
    <row r="6" spans="1:15" s="6" customFormat="1" ht="3" customHeight="1">
      <c r="A6" s="5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7" customFormat="1" ht="27" customHeight="1">
      <c r="A7" s="27" t="s">
        <v>15</v>
      </c>
      <c r="B7" s="19">
        <f t="shared" ref="B7:C9" si="0">D7+F7+H7+J7+L7+N7</f>
        <v>20489</v>
      </c>
      <c r="C7" s="23">
        <f t="shared" si="0"/>
        <v>100</v>
      </c>
      <c r="D7" s="21">
        <v>3512</v>
      </c>
      <c r="E7" s="23">
        <f>D7/$B$7*100</f>
        <v>17.140904875787008</v>
      </c>
      <c r="F7" s="20">
        <v>2306</v>
      </c>
      <c r="G7" s="23">
        <f>F7/$B$7*100</f>
        <v>11.254819659329396</v>
      </c>
      <c r="H7" s="21">
        <v>1320</v>
      </c>
      <c r="I7" s="23">
        <f>H7/$B$7*100</f>
        <v>6.4424813314461415</v>
      </c>
      <c r="J7" s="21">
        <v>68</v>
      </c>
      <c r="K7" s="23">
        <f>J7/$B$7*100</f>
        <v>0.3318854019229831</v>
      </c>
      <c r="L7" s="21">
        <v>19</v>
      </c>
      <c r="M7" s="23">
        <f>L7/$B$7*100</f>
        <v>9.2732685831421732E-2</v>
      </c>
      <c r="N7" s="21">
        <v>13264</v>
      </c>
      <c r="O7" s="23">
        <f>N7/$B$7*100</f>
        <v>64.737176045683057</v>
      </c>
    </row>
    <row r="8" spans="1:15" s="7" customFormat="1" ht="27" customHeight="1">
      <c r="A8" s="27" t="s">
        <v>16</v>
      </c>
      <c r="B8" s="19">
        <f t="shared" si="0"/>
        <v>22509</v>
      </c>
      <c r="C8" s="23">
        <f t="shared" si="0"/>
        <v>100</v>
      </c>
      <c r="D8" s="21">
        <v>4333</v>
      </c>
      <c r="E8" s="23">
        <f>D8/$B$8*100</f>
        <v>19.250077746679107</v>
      </c>
      <c r="F8" s="21">
        <v>2637</v>
      </c>
      <c r="G8" s="23">
        <f>F8/$B$8*100</f>
        <v>11.715313874450221</v>
      </c>
      <c r="H8" s="21">
        <v>1062</v>
      </c>
      <c r="I8" s="23">
        <f>H8/$B$8*100</f>
        <v>4.7181127548980406</v>
      </c>
      <c r="J8" s="21">
        <v>108</v>
      </c>
      <c r="K8" s="23">
        <f>J8/$B$8*100</f>
        <v>0.47980807676929227</v>
      </c>
      <c r="L8" s="21">
        <v>12</v>
      </c>
      <c r="M8" s="23">
        <f>L8/$B$8*100</f>
        <v>5.3312008529921365E-2</v>
      </c>
      <c r="N8" s="21">
        <v>14357</v>
      </c>
      <c r="O8" s="23">
        <f>N8/$B$8*100</f>
        <v>63.783375538673411</v>
      </c>
    </row>
    <row r="9" spans="1:15" s="7" customFormat="1" ht="27" customHeight="1">
      <c r="A9" s="27" t="s">
        <v>17</v>
      </c>
      <c r="B9" s="19">
        <f t="shared" si="0"/>
        <v>32294</v>
      </c>
      <c r="C9" s="23">
        <f t="shared" si="0"/>
        <v>99.999999999999986</v>
      </c>
      <c r="D9" s="21">
        <v>5098</v>
      </c>
      <c r="E9" s="23">
        <f>D9/$B$9*100</f>
        <v>15.786214157428624</v>
      </c>
      <c r="F9" s="20">
        <v>3168</v>
      </c>
      <c r="G9" s="23">
        <f>F9/$B$9*100</f>
        <v>9.8098718028116672</v>
      </c>
      <c r="H9" s="21">
        <v>5809</v>
      </c>
      <c r="I9" s="23">
        <f>H9/$B$9*100</f>
        <v>17.987861522264197</v>
      </c>
      <c r="J9" s="21">
        <v>263</v>
      </c>
      <c r="K9" s="23">
        <f>J9/$B$9*100</f>
        <v>0.81439276645816561</v>
      </c>
      <c r="L9" s="21">
        <v>33</v>
      </c>
      <c r="M9" s="23">
        <f>L9/$B$9*100</f>
        <v>0.10218616461262155</v>
      </c>
      <c r="N9" s="21">
        <v>17923</v>
      </c>
      <c r="O9" s="23">
        <f>N9/$B$9*100</f>
        <v>55.49947358642472</v>
      </c>
    </row>
    <row r="10" spans="1:15" s="7" customFormat="1" ht="27" customHeight="1">
      <c r="A10" s="27" t="s">
        <v>18</v>
      </c>
      <c r="B10" s="19">
        <v>51501</v>
      </c>
      <c r="C10" s="23">
        <v>100</v>
      </c>
      <c r="D10" s="21">
        <v>6321</v>
      </c>
      <c r="E10" s="23">
        <v>12.273548086444922</v>
      </c>
      <c r="F10" s="21">
        <v>3753</v>
      </c>
      <c r="G10" s="23">
        <v>7.2872371410263881</v>
      </c>
      <c r="H10" s="21">
        <v>16625</v>
      </c>
      <c r="I10" s="23">
        <v>32.280926583949828</v>
      </c>
      <c r="J10" s="21">
        <v>290</v>
      </c>
      <c r="K10" s="23">
        <v>0.56309586221626762</v>
      </c>
      <c r="L10" s="21">
        <v>18</v>
      </c>
      <c r="M10" s="23">
        <v>3.4950777654802818E-2</v>
      </c>
      <c r="N10" s="21">
        <v>24494</v>
      </c>
      <c r="O10" s="23">
        <v>47.560241548707793</v>
      </c>
    </row>
    <row r="11" spans="1:15" s="7" customFormat="1" ht="27" customHeight="1">
      <c r="A11" s="27" t="s">
        <v>19</v>
      </c>
      <c r="B11" s="19">
        <v>75376</v>
      </c>
      <c r="C11" s="23">
        <v>100</v>
      </c>
      <c r="D11" s="21">
        <v>8543</v>
      </c>
      <c r="E11" s="23">
        <v>11.333846317130121</v>
      </c>
      <c r="F11" s="21">
        <v>4768</v>
      </c>
      <c r="G11" s="23">
        <v>6.3256208872850772</v>
      </c>
      <c r="H11" s="21">
        <v>31050</v>
      </c>
      <c r="I11" s="23">
        <v>41.193483336871154</v>
      </c>
      <c r="J11" s="21">
        <v>352</v>
      </c>
      <c r="K11" s="23">
        <v>0.46699214604118022</v>
      </c>
      <c r="L11" s="21">
        <v>23</v>
      </c>
      <c r="M11" s="23">
        <v>3.0513691360645297E-2</v>
      </c>
      <c r="N11" s="21">
        <v>30640</v>
      </c>
      <c r="O11" s="23">
        <v>40.649543621311821</v>
      </c>
    </row>
    <row r="12" spans="1:15" s="7" customFormat="1" ht="27" customHeight="1">
      <c r="A12" s="27" t="s">
        <v>20</v>
      </c>
      <c r="B12" s="19">
        <v>103346</v>
      </c>
      <c r="C12" s="23">
        <v>100</v>
      </c>
      <c r="D12" s="21">
        <v>20606</v>
      </c>
      <c r="E12" s="23">
        <v>19.938846205948948</v>
      </c>
      <c r="F12" s="21">
        <v>14701</v>
      </c>
      <c r="G12" s="23">
        <v>14.225030480134693</v>
      </c>
      <c r="H12" s="21">
        <v>35525</v>
      </c>
      <c r="I12" s="23">
        <v>34.374818570626822</v>
      </c>
      <c r="J12" s="21">
        <v>623</v>
      </c>
      <c r="K12" s="23">
        <v>0.60282933059818467</v>
      </c>
      <c r="L12" s="21">
        <v>14</v>
      </c>
      <c r="M12" s="23">
        <v>1.3546726530296288E-2</v>
      </c>
      <c r="N12" s="21">
        <v>31877</v>
      </c>
      <c r="O12" s="23">
        <v>30.844928686161051</v>
      </c>
    </row>
    <row r="13" spans="1:15" s="7" customFormat="1" ht="27" customHeight="1">
      <c r="A13" s="27" t="s">
        <v>23</v>
      </c>
      <c r="B13" s="19">
        <v>113575</v>
      </c>
      <c r="C13" s="23">
        <v>100</v>
      </c>
      <c r="D13" s="21">
        <v>28778</v>
      </c>
      <c r="E13" s="23">
        <v>25.338322694254899</v>
      </c>
      <c r="F13" s="21">
        <v>22498</v>
      </c>
      <c r="G13" s="23">
        <v>19.808936825885979</v>
      </c>
      <c r="H13" s="21">
        <v>33639</v>
      </c>
      <c r="I13" s="23">
        <v>29.618313889500332</v>
      </c>
      <c r="J13" s="21">
        <v>684</v>
      </c>
      <c r="K13" s="23">
        <v>0.60224521241470397</v>
      </c>
      <c r="L13" s="21">
        <v>469</v>
      </c>
      <c r="M13" s="23">
        <v>0.41294298921417566</v>
      </c>
      <c r="N13" s="21">
        <v>27507</v>
      </c>
      <c r="O13" s="23">
        <v>24.219238388729913</v>
      </c>
    </row>
    <row r="14" spans="1:15" s="7" customFormat="1" ht="27" customHeight="1">
      <c r="A14" s="26" t="s">
        <v>21</v>
      </c>
      <c r="B14" s="19">
        <v>31552</v>
      </c>
      <c r="C14" s="23">
        <v>100</v>
      </c>
      <c r="D14" s="21">
        <v>8255</v>
      </c>
      <c r="E14" s="23">
        <v>26.163159229208926</v>
      </c>
      <c r="F14" s="21">
        <v>6181</v>
      </c>
      <c r="G14" s="23">
        <v>19.589883367139961</v>
      </c>
      <c r="H14" s="21">
        <v>9169</v>
      </c>
      <c r="I14" s="23">
        <v>29.059964503042597</v>
      </c>
      <c r="J14" s="21">
        <v>205</v>
      </c>
      <c r="K14" s="23">
        <v>0.64972109533468558</v>
      </c>
      <c r="L14" s="21">
        <v>85</v>
      </c>
      <c r="M14" s="23">
        <v>0.26939655172413796</v>
      </c>
      <c r="N14" s="21">
        <v>7657</v>
      </c>
      <c r="O14" s="23">
        <v>24.267875253549693</v>
      </c>
    </row>
    <row r="15" spans="1:15" s="7" customFormat="1" ht="27" customHeight="1">
      <c r="A15" s="26" t="s">
        <v>22</v>
      </c>
      <c r="B15" s="19">
        <v>26409</v>
      </c>
      <c r="C15" s="23">
        <v>100</v>
      </c>
      <c r="D15" s="21">
        <v>6202</v>
      </c>
      <c r="E15" s="23">
        <v>23.484418190768299</v>
      </c>
      <c r="F15" s="21">
        <v>5208</v>
      </c>
      <c r="G15" s="23">
        <v>19.720549812563899</v>
      </c>
      <c r="H15" s="21">
        <v>8364</v>
      </c>
      <c r="I15" s="23">
        <v>31.671021242758151</v>
      </c>
      <c r="J15" s="21">
        <v>128</v>
      </c>
      <c r="K15" s="23">
        <v>0.48468325192169337</v>
      </c>
      <c r="L15" s="21">
        <v>169</v>
      </c>
      <c r="M15" s="23">
        <v>0.63993335605286084</v>
      </c>
      <c r="N15" s="21">
        <v>6338</v>
      </c>
      <c r="O15" s="23">
        <v>23.999394145935099</v>
      </c>
    </row>
    <row r="16" spans="1:15" s="7" customFormat="1" ht="27" customHeight="1">
      <c r="A16" s="26" t="s">
        <v>24</v>
      </c>
      <c r="B16" s="19">
        <v>25846</v>
      </c>
      <c r="C16" s="23">
        <v>100</v>
      </c>
      <c r="D16" s="21">
        <v>5573</v>
      </c>
      <c r="E16" s="23">
        <v>21.562330728159097</v>
      </c>
      <c r="F16" s="21">
        <v>5028</v>
      </c>
      <c r="G16" s="23">
        <v>19.453687224328718</v>
      </c>
      <c r="H16" s="21">
        <v>8781</v>
      </c>
      <c r="I16" s="23">
        <v>33.97430937088911</v>
      </c>
      <c r="J16" s="21">
        <v>123</v>
      </c>
      <c r="K16" s="23">
        <v>0.47589568985529673</v>
      </c>
      <c r="L16" s="21">
        <v>204</v>
      </c>
      <c r="M16" s="23">
        <v>0.78929041244293119</v>
      </c>
      <c r="N16" s="21">
        <v>6137</v>
      </c>
      <c r="O16" s="23">
        <v>23.744486574324846</v>
      </c>
    </row>
    <row r="17" spans="1:15" s="7" customFormat="1" ht="27" customHeight="1">
      <c r="A17" s="27" t="s">
        <v>25</v>
      </c>
      <c r="B17" s="19">
        <v>50467</v>
      </c>
      <c r="C17" s="23">
        <v>100</v>
      </c>
      <c r="D17" s="21">
        <v>10553</v>
      </c>
      <c r="E17" s="23">
        <v>20.91069411694771</v>
      </c>
      <c r="F17" s="21">
        <v>9922</v>
      </c>
      <c r="G17" s="23">
        <v>19.660372124358492</v>
      </c>
      <c r="H17" s="21">
        <v>15988</v>
      </c>
      <c r="I17" s="23">
        <v>31.680107793211405</v>
      </c>
      <c r="J17" s="21">
        <v>304</v>
      </c>
      <c r="K17" s="23">
        <v>0.60237382844234844</v>
      </c>
      <c r="L17" s="21">
        <v>507</v>
      </c>
      <c r="M17" s="23">
        <v>1.0046168783561535</v>
      </c>
      <c r="N17" s="21">
        <v>13193</v>
      </c>
      <c r="O17" s="23">
        <v>26.141835258683894</v>
      </c>
    </row>
    <row r="18" spans="1:15" s="7" customFormat="1" ht="27" customHeight="1">
      <c r="A18" s="26" t="s">
        <v>14</v>
      </c>
      <c r="B18" s="19">
        <v>22306</v>
      </c>
      <c r="C18" s="23">
        <v>100</v>
      </c>
      <c r="D18" s="21">
        <v>4717</v>
      </c>
      <c r="E18" s="23">
        <v>21.146776652021877</v>
      </c>
      <c r="F18" s="21">
        <v>4237</v>
      </c>
      <c r="G18" s="23">
        <v>18.994889267461669</v>
      </c>
      <c r="H18" s="21">
        <v>6975</v>
      </c>
      <c r="I18" s="23">
        <v>31.269613556890523</v>
      </c>
      <c r="J18" s="21">
        <v>122</v>
      </c>
      <c r="K18" s="23">
        <v>0.54693804357571951</v>
      </c>
      <c r="L18" s="21">
        <v>183</v>
      </c>
      <c r="M18" s="23">
        <v>0.82040706536357944</v>
      </c>
      <c r="N18" s="21">
        <v>6072</v>
      </c>
      <c r="O18" s="23">
        <v>27.221375414686634</v>
      </c>
    </row>
    <row r="19" spans="1:15" s="7" customFormat="1" ht="27" customHeight="1">
      <c r="A19" s="26" t="s">
        <v>21</v>
      </c>
      <c r="B19" s="19">
        <v>28161</v>
      </c>
      <c r="C19" s="23">
        <v>100</v>
      </c>
      <c r="D19" s="21">
        <v>5836</v>
      </c>
      <c r="E19" s="23">
        <v>20.723695891481125</v>
      </c>
      <c r="F19" s="21">
        <v>5685</v>
      </c>
      <c r="G19" s="23">
        <v>20.18749334185576</v>
      </c>
      <c r="H19" s="21">
        <v>9013</v>
      </c>
      <c r="I19" s="23">
        <v>32.005255495188386</v>
      </c>
      <c r="J19" s="21">
        <v>182</v>
      </c>
      <c r="K19" s="23">
        <v>0.64628386776037783</v>
      </c>
      <c r="L19" s="21">
        <v>324</v>
      </c>
      <c r="M19" s="23">
        <v>1.1505273250239694</v>
      </c>
      <c r="N19" s="21">
        <v>7121</v>
      </c>
      <c r="O19" s="23">
        <v>25.286744078690386</v>
      </c>
    </row>
    <row r="20" spans="1:15" s="8" customFormat="1" ht="3" customHeight="1">
      <c r="A20" s="10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</row>
    <row r="21" spans="1:15" s="4" customFormat="1" ht="14.1" customHeight="1">
      <c r="A21" s="28" t="s">
        <v>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s="4" customFormat="1" ht="14.1" customHeight="1">
      <c r="A22" s="28" t="s">
        <v>10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4" customFormat="1" ht="14.1" customHeight="1">
      <c r="A23" s="28" t="s">
        <v>13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s="2" customFormat="1" hidden="1">
      <c r="A24" s="17" t="s">
        <v>1</v>
      </c>
      <c r="B24" s="18" t="s">
        <v>0</v>
      </c>
      <c r="O24" s="1"/>
    </row>
  </sheetData>
  <mergeCells count="14">
    <mergeCell ref="A23:O23"/>
    <mergeCell ref="J4:K4"/>
    <mergeCell ref="N4:O4"/>
    <mergeCell ref="A21:O21"/>
    <mergeCell ref="A1:O1"/>
    <mergeCell ref="A2:O2"/>
    <mergeCell ref="C3:K3"/>
    <mergeCell ref="A4:A5"/>
    <mergeCell ref="B4:C4"/>
    <mergeCell ref="D4:E4"/>
    <mergeCell ref="F4:G4"/>
    <mergeCell ref="H4:I4"/>
    <mergeCell ref="L4:M4"/>
    <mergeCell ref="A22:O22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24"/>
  <sheetViews>
    <sheetView showGridLines="0" zoomScaleNormal="100" workbookViewId="0">
      <pane xSplit="3" ySplit="6" topLeftCell="D7" activePane="bottomRight" state="frozen"/>
      <selection activeCell="A19" sqref="A19:O19"/>
      <selection pane="topRight" activeCell="A19" sqref="A19:O19"/>
      <selection pane="bottomLeft" activeCell="A19" sqref="A19:O19"/>
      <selection pane="bottomRight" activeCell="M19" sqref="M19"/>
    </sheetView>
  </sheetViews>
  <sheetFormatPr defaultRowHeight="16.5"/>
  <cols>
    <col min="1" max="1" width="17.875" style="2" customWidth="1"/>
    <col min="2" max="2" width="8.5" style="2" customWidth="1"/>
    <col min="3" max="3" width="6.875" style="2" customWidth="1"/>
    <col min="4" max="4" width="8.5" style="2" customWidth="1"/>
    <col min="5" max="5" width="6.875" style="2" customWidth="1"/>
    <col min="6" max="6" width="8.5" style="2" customWidth="1"/>
    <col min="7" max="7" width="6.875" style="2" customWidth="1"/>
    <col min="8" max="8" width="8.5" style="2" customWidth="1"/>
    <col min="9" max="9" width="6.875" style="2" customWidth="1"/>
    <col min="10" max="10" width="8.5" style="2" customWidth="1"/>
    <col min="11" max="11" width="6.875" style="2" customWidth="1"/>
    <col min="12" max="12" width="8.5" style="2" customWidth="1"/>
    <col min="13" max="13" width="6.875" style="2" customWidth="1"/>
    <col min="14" max="16384" width="9" style="1"/>
  </cols>
  <sheetData>
    <row r="1" spans="1:13" ht="22.5" customHeight="1">
      <c r="A1" s="31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" customHeight="1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5.95" customHeight="1">
      <c r="A3" s="12"/>
      <c r="B3" s="12"/>
      <c r="C3" s="34"/>
      <c r="D3" s="35"/>
      <c r="E3" s="35"/>
      <c r="F3" s="35"/>
      <c r="G3" s="35"/>
      <c r="H3" s="35"/>
      <c r="I3" s="35"/>
      <c r="J3" s="35"/>
      <c r="K3" s="35"/>
      <c r="L3" s="22"/>
      <c r="M3" s="11" t="s">
        <v>3</v>
      </c>
    </row>
    <row r="4" spans="1:13" s="9" customFormat="1" ht="29.45" customHeight="1">
      <c r="A4" s="36"/>
      <c r="B4" s="38" t="s">
        <v>2</v>
      </c>
      <c r="C4" s="38"/>
      <c r="D4" s="29">
        <v>0.45</v>
      </c>
      <c r="E4" s="29"/>
      <c r="F4" s="29">
        <v>0.35</v>
      </c>
      <c r="G4" s="29"/>
      <c r="H4" s="29">
        <v>0.2</v>
      </c>
      <c r="I4" s="29"/>
      <c r="J4" s="29">
        <v>0.15</v>
      </c>
      <c r="K4" s="29"/>
      <c r="L4" s="29">
        <v>0.1</v>
      </c>
      <c r="M4" s="30"/>
    </row>
    <row r="5" spans="1:13" s="9" customFormat="1" ht="30" customHeight="1">
      <c r="A5" s="37"/>
      <c r="B5" s="24" t="s">
        <v>5</v>
      </c>
      <c r="C5" s="24" t="s">
        <v>6</v>
      </c>
      <c r="D5" s="24" t="s">
        <v>5</v>
      </c>
      <c r="E5" s="24" t="s">
        <v>6</v>
      </c>
      <c r="F5" s="24" t="s">
        <v>5</v>
      </c>
      <c r="G5" s="24" t="s">
        <v>6</v>
      </c>
      <c r="H5" s="24" t="s">
        <v>5</v>
      </c>
      <c r="I5" s="24" t="s">
        <v>6</v>
      </c>
      <c r="J5" s="24" t="s">
        <v>5</v>
      </c>
      <c r="K5" s="24" t="s">
        <v>6</v>
      </c>
      <c r="L5" s="24" t="s">
        <v>5</v>
      </c>
      <c r="M5" s="25" t="s">
        <v>6</v>
      </c>
    </row>
    <row r="6" spans="1:13" s="6" customFormat="1" ht="3" customHeight="1">
      <c r="A6" s="5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7" customFormat="1" ht="27" customHeight="1">
      <c r="A7" s="27" t="s">
        <v>15</v>
      </c>
      <c r="B7" s="19">
        <f t="shared" ref="B7:C9" si="0">D7+F7+H7+J7+L7</f>
        <v>1271.255678</v>
      </c>
      <c r="C7" s="23">
        <f t="shared" si="0"/>
        <v>100</v>
      </c>
      <c r="D7" s="21">
        <v>520.36381299999994</v>
      </c>
      <c r="E7" s="23">
        <f>D7/$B$7*100</f>
        <v>40.933057134396527</v>
      </c>
      <c r="F7" s="20">
        <v>428.46233200000006</v>
      </c>
      <c r="G7" s="23">
        <f>F7/$B$7*100</f>
        <v>33.70386771243983</v>
      </c>
      <c r="H7" s="21">
        <v>302.82075599999996</v>
      </c>
      <c r="I7" s="23">
        <f>H7/$B$7*100</f>
        <v>23.82060204257353</v>
      </c>
      <c r="J7" s="21">
        <v>15.454229</v>
      </c>
      <c r="K7" s="23">
        <f>J7/$B$7*100</f>
        <v>1.2156664680006253</v>
      </c>
      <c r="L7" s="21">
        <v>4.1545479999999992</v>
      </c>
      <c r="M7" s="23">
        <f>L7/$B$7*100</f>
        <v>0.32680664258948544</v>
      </c>
    </row>
    <row r="8" spans="1:13" s="7" customFormat="1" ht="27" customHeight="1">
      <c r="A8" s="27" t="s">
        <v>16</v>
      </c>
      <c r="B8" s="19">
        <f t="shared" si="0"/>
        <v>1380.9604900000002</v>
      </c>
      <c r="C8" s="23">
        <f t="shared" si="0"/>
        <v>99.999999999999986</v>
      </c>
      <c r="D8" s="21">
        <v>583.61483700000008</v>
      </c>
      <c r="E8" s="23">
        <f>D8/$B$8*100</f>
        <v>42.261515896084759</v>
      </c>
      <c r="F8" s="21">
        <v>517.860634</v>
      </c>
      <c r="G8" s="23">
        <f>F8/$B$8*100</f>
        <v>37.500032604118886</v>
      </c>
      <c r="H8" s="21">
        <v>248.98395599999995</v>
      </c>
      <c r="I8" s="23">
        <f>H8/$B$8*100</f>
        <v>18.029766803827961</v>
      </c>
      <c r="J8" s="21">
        <v>27.540814000000008</v>
      </c>
      <c r="K8" s="23">
        <f>J8/$B$8*100</f>
        <v>1.9943230960937923</v>
      </c>
      <c r="L8" s="21">
        <v>2.9602490000000001</v>
      </c>
      <c r="M8" s="23">
        <f>L8/$B$8*100</f>
        <v>0.21436159987459161</v>
      </c>
    </row>
    <row r="9" spans="1:13" s="7" customFormat="1" ht="27" customHeight="1">
      <c r="A9" s="27" t="s">
        <v>17</v>
      </c>
      <c r="B9" s="19">
        <f t="shared" si="0"/>
        <v>3227.8384839999999</v>
      </c>
      <c r="C9" s="23">
        <f t="shared" si="0"/>
        <v>100.00000000000001</v>
      </c>
      <c r="D9" s="21">
        <v>717.46166399999993</v>
      </c>
      <c r="E9" s="23">
        <f>D9/$B$9*100</f>
        <v>22.227309933764332</v>
      </c>
      <c r="F9" s="20">
        <v>813.18306799999982</v>
      </c>
      <c r="G9" s="23">
        <f>F9/$B$9*100</f>
        <v>25.192805403084716</v>
      </c>
      <c r="H9" s="21">
        <v>1632.4969510000003</v>
      </c>
      <c r="I9" s="23">
        <f>H9/$B$9*100</f>
        <v>50.575546425017478</v>
      </c>
      <c r="J9" s="21">
        <v>49.221689999999995</v>
      </c>
      <c r="K9" s="23">
        <f>J9/$B$9*100</f>
        <v>1.5249118022474137</v>
      </c>
      <c r="L9" s="21">
        <v>15.475111</v>
      </c>
      <c r="M9" s="23">
        <f>L9/$B$9*100</f>
        <v>0.47942643588606526</v>
      </c>
    </row>
    <row r="10" spans="1:13" s="7" customFormat="1" ht="27" customHeight="1">
      <c r="A10" s="27" t="s">
        <v>18</v>
      </c>
      <c r="B10" s="19">
        <v>6795.2520000000004</v>
      </c>
      <c r="C10" s="23">
        <v>100</v>
      </c>
      <c r="D10" s="21">
        <v>822.71500000000003</v>
      </c>
      <c r="E10" s="23">
        <v>12.107203676920298</v>
      </c>
      <c r="F10" s="21">
        <v>802.90099999999995</v>
      </c>
      <c r="G10" s="23">
        <v>11.81561772837858</v>
      </c>
      <c r="H10" s="21">
        <v>5093.277</v>
      </c>
      <c r="I10" s="23">
        <v>74.953467509372715</v>
      </c>
      <c r="J10" s="21">
        <v>70.182000000000002</v>
      </c>
      <c r="K10" s="23">
        <v>1.0328093792548092</v>
      </c>
      <c r="L10" s="21">
        <v>6.1769999999999996</v>
      </c>
      <c r="M10" s="23">
        <v>9.0901706073593741E-2</v>
      </c>
    </row>
    <row r="11" spans="1:13" s="7" customFormat="1" ht="27" customHeight="1">
      <c r="A11" s="27" t="s">
        <v>19</v>
      </c>
      <c r="B11" s="19">
        <v>13114.414000000001</v>
      </c>
      <c r="C11" s="23">
        <v>100</v>
      </c>
      <c r="D11" s="21">
        <v>1106.115</v>
      </c>
      <c r="E11" s="23">
        <v>8.4343455986672389</v>
      </c>
      <c r="F11" s="21">
        <v>996.78499999999997</v>
      </c>
      <c r="G11" s="23">
        <v>7.6006827297048885</v>
      </c>
      <c r="H11" s="21">
        <v>10915.976000000001</v>
      </c>
      <c r="I11" s="23">
        <v>83.236475529901682</v>
      </c>
      <c r="J11" s="21">
        <v>86.787999999999997</v>
      </c>
      <c r="K11" s="23">
        <v>0.66177566149734179</v>
      </c>
      <c r="L11" s="21">
        <v>8.75</v>
      </c>
      <c r="M11" s="23">
        <v>6.6720480228853532E-2</v>
      </c>
    </row>
    <row r="12" spans="1:13" s="7" customFormat="1" ht="27" customHeight="1">
      <c r="A12" s="27" t="s">
        <v>20</v>
      </c>
      <c r="B12" s="19">
        <v>28082.892</v>
      </c>
      <c r="C12" s="23">
        <v>100</v>
      </c>
      <c r="D12" s="21">
        <v>5272.6210000000001</v>
      </c>
      <c r="E12" s="23">
        <v>18.775206627579525</v>
      </c>
      <c r="F12" s="21">
        <v>6811.2039999999997</v>
      </c>
      <c r="G12" s="23">
        <v>24.253926554287926</v>
      </c>
      <c r="H12" s="21">
        <v>15774.536</v>
      </c>
      <c r="I12" s="23">
        <v>56.171337339473439</v>
      </c>
      <c r="J12" s="21">
        <v>217.23</v>
      </c>
      <c r="K12" s="23">
        <v>0.77353144398376061</v>
      </c>
      <c r="L12" s="21">
        <v>7.3010000000000002</v>
      </c>
      <c r="M12" s="23">
        <v>2.5998034675346116E-2</v>
      </c>
    </row>
    <row r="13" spans="1:13" s="7" customFormat="1" ht="27" customHeight="1">
      <c r="A13" s="27" t="s">
        <v>23</v>
      </c>
      <c r="B13" s="19">
        <v>45176.921999999999</v>
      </c>
      <c r="C13" s="23">
        <v>100</v>
      </c>
      <c r="D13" s="21">
        <v>11130.628000000001</v>
      </c>
      <c r="E13" s="23">
        <v>24.637862668023288</v>
      </c>
      <c r="F13" s="21">
        <v>14453.585999999999</v>
      </c>
      <c r="G13" s="23">
        <v>31.993295160746012</v>
      </c>
      <c r="H13" s="21">
        <v>19238.628000000001</v>
      </c>
      <c r="I13" s="23">
        <v>42.585079169404239</v>
      </c>
      <c r="J13" s="21">
        <v>208.96</v>
      </c>
      <c r="K13" s="23">
        <v>0.46253704490978825</v>
      </c>
      <c r="L13" s="21">
        <v>145.12</v>
      </c>
      <c r="M13" s="23">
        <v>0.32122595691667533</v>
      </c>
    </row>
    <row r="14" spans="1:13" s="7" customFormat="1" ht="27" customHeight="1">
      <c r="A14" s="26" t="s">
        <v>21</v>
      </c>
      <c r="B14" s="19">
        <v>11781.56</v>
      </c>
      <c r="C14" s="23">
        <v>100</v>
      </c>
      <c r="D14" s="21">
        <v>3365.3969999999999</v>
      </c>
      <c r="E14" s="23">
        <v>28.564952349264445</v>
      </c>
      <c r="F14" s="21">
        <v>3785.3429999999998</v>
      </c>
      <c r="G14" s="23">
        <v>32.12938694026937</v>
      </c>
      <c r="H14" s="21">
        <v>4542.9740000000002</v>
      </c>
      <c r="I14" s="23">
        <v>38.56003788971919</v>
      </c>
      <c r="J14" s="21">
        <v>67.769000000000005</v>
      </c>
      <c r="K14" s="23">
        <v>0.57521245064320858</v>
      </c>
      <c r="L14" s="21">
        <v>20.077000000000002</v>
      </c>
      <c r="M14" s="23">
        <v>0.17041037010378932</v>
      </c>
    </row>
    <row r="15" spans="1:13" s="7" customFormat="1" ht="27" customHeight="1">
      <c r="A15" s="26" t="s">
        <v>22</v>
      </c>
      <c r="B15" s="19">
        <v>11023.425999999999</v>
      </c>
      <c r="C15" s="23">
        <v>100</v>
      </c>
      <c r="D15" s="21">
        <v>2466.0369999999998</v>
      </c>
      <c r="E15" s="23">
        <v>22.370876350056687</v>
      </c>
      <c r="F15" s="21">
        <v>3529.6060000000002</v>
      </c>
      <c r="G15" s="23">
        <v>32.019138151786933</v>
      </c>
      <c r="H15" s="21">
        <v>4934.3590000000004</v>
      </c>
      <c r="I15" s="23">
        <v>44.762481283042135</v>
      </c>
      <c r="J15" s="21">
        <v>40.773000000000003</v>
      </c>
      <c r="K15" s="23">
        <v>0.36987593512216616</v>
      </c>
      <c r="L15" s="21">
        <v>52.651000000000003</v>
      </c>
      <c r="M15" s="23">
        <v>0.47762827999208229</v>
      </c>
    </row>
    <row r="16" spans="1:13" s="7" customFormat="1" ht="27" customHeight="1">
      <c r="A16" s="26" t="s">
        <v>24</v>
      </c>
      <c r="B16" s="19">
        <v>11998.945</v>
      </c>
      <c r="C16" s="23">
        <v>100</v>
      </c>
      <c r="D16" s="21">
        <v>2276.8820000000001</v>
      </c>
      <c r="E16" s="23">
        <v>18.975684945634804</v>
      </c>
      <c r="F16" s="21">
        <v>3771.6439999999998</v>
      </c>
      <c r="G16" s="23">
        <v>31.433130162693466</v>
      </c>
      <c r="H16" s="21">
        <v>5851.7460000000001</v>
      </c>
      <c r="I16" s="23">
        <v>48.768837593638445</v>
      </c>
      <c r="J16" s="21">
        <v>32.253</v>
      </c>
      <c r="K16" s="23">
        <v>0.26879863187971942</v>
      </c>
      <c r="L16" s="21">
        <v>66.42</v>
      </c>
      <c r="M16" s="23">
        <v>0.55354866615356602</v>
      </c>
    </row>
    <row r="17" spans="1:13" s="7" customFormat="1" ht="27" customHeight="1">
      <c r="A17" s="27" t="s">
        <v>25</v>
      </c>
      <c r="B17" s="19">
        <v>19757.897000000001</v>
      </c>
      <c r="C17" s="23">
        <v>100</v>
      </c>
      <c r="D17" s="21">
        <v>4363.5069999999996</v>
      </c>
      <c r="E17" s="23">
        <v>22.084875733485198</v>
      </c>
      <c r="F17" s="21">
        <v>6386.2719999999999</v>
      </c>
      <c r="G17" s="23">
        <v>32.322630288031164</v>
      </c>
      <c r="H17" s="21">
        <v>8730.3680000000004</v>
      </c>
      <c r="I17" s="23">
        <v>44.186726957833621</v>
      </c>
      <c r="J17" s="21">
        <v>146.494</v>
      </c>
      <c r="K17" s="23">
        <v>0.74144530665384067</v>
      </c>
      <c r="L17" s="21">
        <v>131.256</v>
      </c>
      <c r="M17" s="23">
        <v>0.6643217139961809</v>
      </c>
    </row>
    <row r="18" spans="1:13" s="7" customFormat="1" ht="27" customHeight="1">
      <c r="A18" s="26" t="s">
        <v>14</v>
      </c>
      <c r="B18" s="19">
        <v>8635.6669999999995</v>
      </c>
      <c r="C18" s="23">
        <v>100</v>
      </c>
      <c r="D18" s="21">
        <v>2021.41</v>
      </c>
      <c r="E18" s="23">
        <v>23.407688138044229</v>
      </c>
      <c r="F18" s="21">
        <v>2569.0990000000002</v>
      </c>
      <c r="G18" s="23">
        <v>29.749861823064737</v>
      </c>
      <c r="H18" s="21">
        <v>3953.5</v>
      </c>
      <c r="I18" s="23">
        <v>45.781061266026121</v>
      </c>
      <c r="J18" s="21">
        <v>45.591999999999999</v>
      </c>
      <c r="K18" s="23">
        <v>0.52794995453159554</v>
      </c>
      <c r="L18" s="21">
        <v>46.066000000000003</v>
      </c>
      <c r="M18" s="23">
        <v>0.53343881833331463</v>
      </c>
    </row>
    <row r="19" spans="1:13" s="7" customFormat="1" ht="27" customHeight="1">
      <c r="A19" s="26" t="s">
        <v>21</v>
      </c>
      <c r="B19" s="19">
        <v>11122.23</v>
      </c>
      <c r="C19" s="23">
        <v>100</v>
      </c>
      <c r="D19" s="21">
        <v>2342.0970000000002</v>
      </c>
      <c r="E19" s="23">
        <v>21.057800459080596</v>
      </c>
      <c r="F19" s="21">
        <v>3817.1729999999998</v>
      </c>
      <c r="G19" s="23">
        <v>34.320212763087973</v>
      </c>
      <c r="H19" s="21">
        <v>4776.8680000000004</v>
      </c>
      <c r="I19" s="23">
        <v>42.948833102714111</v>
      </c>
      <c r="J19" s="21">
        <v>100.902</v>
      </c>
      <c r="K19" s="23">
        <v>0.90721015479809353</v>
      </c>
      <c r="L19" s="21">
        <v>85.19</v>
      </c>
      <c r="M19" s="23">
        <v>0.76594352031921653</v>
      </c>
    </row>
    <row r="20" spans="1:13" s="8" customFormat="1" ht="3" customHeight="1">
      <c r="A20" s="10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4" customFormat="1" ht="14.1" customHeight="1">
      <c r="A21" s="28" t="s">
        <v>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s="4" customFormat="1" ht="14.1" customHeight="1">
      <c r="A22" s="28" t="s">
        <v>10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s="4" customFormat="1" ht="14.1" customHeight="1">
      <c r="A23" s="28" t="s">
        <v>13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s="2" customFormat="1" hidden="1">
      <c r="A24" s="17" t="s">
        <v>1</v>
      </c>
      <c r="B24" s="18" t="s">
        <v>0</v>
      </c>
    </row>
  </sheetData>
  <mergeCells count="13">
    <mergeCell ref="A21:M21"/>
    <mergeCell ref="A22:M22"/>
    <mergeCell ref="A23:M23"/>
    <mergeCell ref="A1:M1"/>
    <mergeCell ref="A2:M2"/>
    <mergeCell ref="C3:K3"/>
    <mergeCell ref="A4:A5"/>
    <mergeCell ref="B4:C4"/>
    <mergeCell ref="D4:E4"/>
    <mergeCell ref="F4:G4"/>
    <mergeCell ref="H4:I4"/>
    <mergeCell ref="J4:K4"/>
    <mergeCell ref="L4:M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呂東浩</cp:lastModifiedBy>
  <cp:lastPrinted>2023-06-16T01:28:55Z</cp:lastPrinted>
  <dcterms:created xsi:type="dcterms:W3CDTF">2002-04-18T02:50:59Z</dcterms:created>
  <dcterms:modified xsi:type="dcterms:W3CDTF">2023-10-03T03:20:51Z</dcterms:modified>
</cp:coreProperties>
</file>