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311\中文\賦稅-15日\"/>
    </mc:Choice>
  </mc:AlternateContent>
  <bookViews>
    <workbookView xWindow="360" yWindow="390" windowWidth="9690" windowHeight="7095"/>
  </bookViews>
  <sheets>
    <sheet name="表1" sheetId="15" r:id="rId1"/>
    <sheet name="表 2" sheetId="18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B7" i="18" l="1"/>
  <c r="M7" i="18" s="1"/>
  <c r="B8" i="18"/>
  <c r="I8" i="18" s="1"/>
  <c r="K8" i="18"/>
  <c r="E8" i="18"/>
  <c r="M8" i="18"/>
  <c r="B8" i="15"/>
  <c r="O8" i="15" s="1"/>
  <c r="B7" i="15"/>
  <c r="K7" i="15" s="1"/>
  <c r="E8" i="15"/>
  <c r="G8" i="18"/>
  <c r="K7" i="18" l="1"/>
  <c r="G7" i="18"/>
  <c r="I7" i="18"/>
  <c r="E7" i="18"/>
  <c r="C7" i="18" s="1"/>
  <c r="M8" i="15"/>
  <c r="I7" i="15"/>
  <c r="G8" i="15"/>
  <c r="C8" i="18"/>
  <c r="G7" i="15"/>
  <c r="I8" i="15"/>
  <c r="K8" i="15"/>
  <c r="E7" i="15"/>
  <c r="O7" i="15"/>
  <c r="M7" i="15"/>
  <c r="C7" i="15" l="1"/>
  <c r="C8" i="15"/>
</calcChain>
</file>

<file path=xl/sharedStrings.xml><?xml version="1.0" encoding="utf-8"?>
<sst xmlns="http://schemas.openxmlformats.org/spreadsheetml/2006/main" count="71" uniqueCount="28">
  <si>
    <t>本表為初步統計數。</t>
  </si>
  <si>
    <t>說　　明：</t>
  </si>
  <si>
    <t>合計</t>
    <phoneticPr fontId="6" type="noConversion"/>
  </si>
  <si>
    <t xml:space="preserve">  單位：百萬元；％</t>
    <phoneticPr fontId="6" type="noConversion"/>
  </si>
  <si>
    <t>件數</t>
    <phoneticPr fontId="1" type="noConversion"/>
  </si>
  <si>
    <t>應納稅額</t>
    <phoneticPr fontId="1" type="noConversion"/>
  </si>
  <si>
    <t>占比</t>
    <phoneticPr fontId="1" type="noConversion"/>
  </si>
  <si>
    <t>無應納稅額</t>
    <phoneticPr fontId="1" type="noConversion"/>
  </si>
  <si>
    <t>資料來源：財政部財政資訊中心。</t>
    <phoneticPr fontId="1" type="noConversion"/>
  </si>
  <si>
    <t>1.交易件數</t>
    <phoneticPr fontId="1" type="noConversion"/>
  </si>
  <si>
    <t>資料說明：1.年度係按交易年度區分。</t>
    <phoneticPr fontId="1" type="noConversion"/>
  </si>
  <si>
    <t>2.應納稅額</t>
    <phoneticPr fontId="1" type="noConversion"/>
  </si>
  <si>
    <t xml:space="preserve">  單位：件；％</t>
    <phoneticPr fontId="6" type="noConversion"/>
  </si>
  <si>
    <t xml:space="preserve">                    2.如為已核定案件，以核定數為準，如尚未核定，則以申報數為準；無應納稅額係指無課稅所得額。</t>
    <phoneticPr fontId="1" type="noConversion"/>
  </si>
  <si>
    <r>
      <t>105</t>
    </r>
    <r>
      <rPr>
        <sz val="11"/>
        <rFont val="微軟正黑體"/>
        <family val="2"/>
        <charset val="136"/>
      </rPr>
      <t>年</t>
    </r>
    <phoneticPr fontId="6" type="noConversion"/>
  </si>
  <si>
    <t>表3-21　個人房地合一課徵所得稅件數及應納稅額統計表(1/2)</t>
    <phoneticPr fontId="6" type="noConversion"/>
  </si>
  <si>
    <t>表3-21　個人房地合一課徵所得稅件數及應納稅額統計表(2/2)</t>
    <phoneticPr fontId="6" type="noConversion"/>
  </si>
  <si>
    <t>107年</t>
    <phoneticPr fontId="6" type="noConversion"/>
  </si>
  <si>
    <t>108年</t>
    <phoneticPr fontId="6" type="noConversion"/>
  </si>
  <si>
    <t>109年</t>
    <phoneticPr fontId="6" type="noConversion"/>
  </si>
  <si>
    <t>110年</t>
    <phoneticPr fontId="6" type="noConversion"/>
  </si>
  <si>
    <t>111年</t>
    <phoneticPr fontId="6" type="noConversion"/>
  </si>
  <si>
    <t>112年</t>
    <phoneticPr fontId="6" type="noConversion"/>
  </si>
  <si>
    <t>第3季</t>
    <phoneticPr fontId="6" type="noConversion"/>
  </si>
  <si>
    <t>第4季</t>
    <phoneticPr fontId="6" type="noConversion"/>
  </si>
  <si>
    <t>113年</t>
    <phoneticPr fontId="6" type="noConversion"/>
  </si>
  <si>
    <t>第1季</t>
    <phoneticPr fontId="6" type="noConversion"/>
  </si>
  <si>
    <t>第2季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</si>
</sst>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\ ##0.0_-;\-#\ ##0.0_-;_-0.0_-;_-@_ "/>
    <numFmt numFmtId="178" formatCode="0.0%"/>
    <numFmt numFmtId="179" formatCode="#,###,###,##0"/>
    <numFmt numFmtId="180" formatCode="#,###,###,##0.00"/>
  </numFmts>
  <fonts count="30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4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7" fillId="0" borderId="0" applyFill="0" applyBorder="0" applyProtection="0">
      <alignment horizontal="right"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9" borderId="2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2" fillId="19" borderId="8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0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6" fillId="0" borderId="0" xfId="20" applyFont="1" applyBorder="1" applyAlignment="1">
      <alignment horizontal="right"/>
    </xf>
    <xf numFmtId="0" fontId="26" fillId="0" borderId="0" xfId="20" applyFont="1" applyAlignment="1">
      <alignment horizontal="center"/>
    </xf>
    <xf numFmtId="0" fontId="3" fillId="0" borderId="12" xfId="20" applyFont="1" applyBorder="1" applyAlignment="1">
      <alignment horizontal="center" vertical="center" wrapText="1"/>
    </xf>
    <xf numFmtId="176" fontId="3" fillId="0" borderId="13" xfId="20" applyNumberFormat="1" applyFont="1" applyBorder="1" applyAlignment="1">
      <alignment horizontal="center"/>
    </xf>
    <xf numFmtId="176" fontId="3" fillId="0" borderId="11" xfId="20" applyNumberFormat="1" applyFont="1" applyBorder="1" applyAlignment="1">
      <alignment horizontal="center"/>
    </xf>
    <xf numFmtId="178" fontId="3" fillId="0" borderId="11" xfId="20" applyNumberFormat="1" applyFont="1" applyBorder="1" applyAlignment="1">
      <alignment horizontal="center"/>
    </xf>
    <xf numFmtId="0" fontId="27" fillId="0" borderId="0" xfId="20" applyFont="1" applyAlignment="1">
      <alignment horizontal="left"/>
    </xf>
    <xf numFmtId="0" fontId="27" fillId="0" borderId="0" xfId="20" applyFont="1" applyAlignment="1">
      <alignment horizontal="center"/>
    </xf>
    <xf numFmtId="179" fontId="8" fillId="0" borderId="14" xfId="20" applyNumberFormat="1" applyFont="1" applyBorder="1" applyAlignment="1">
      <alignment horizontal="right" vertical="center"/>
    </xf>
    <xf numFmtId="179" fontId="8" fillId="0" borderId="0" xfId="20" applyNumberFormat="1" applyFont="1" applyBorder="1" applyAlignment="1">
      <alignment horizontal="right" vertical="center"/>
    </xf>
    <xf numFmtId="3" fontId="8" fillId="0" borderId="0" xfId="20" applyNumberFormat="1" applyFont="1" applyBorder="1" applyAlignment="1">
      <alignment horizontal="right" vertical="center"/>
    </xf>
    <xf numFmtId="0" fontId="26" fillId="0" borderId="0" xfId="20" applyFont="1" applyBorder="1" applyAlignment="1">
      <alignment horizontal="center"/>
    </xf>
    <xf numFmtId="180" fontId="8" fillId="0" borderId="0" xfId="20" applyNumberFormat="1" applyFont="1" applyBorder="1" applyAlignment="1">
      <alignment horizontal="right" vertical="center"/>
    </xf>
    <xf numFmtId="176" fontId="28" fillId="0" borderId="15" xfId="0" applyNumberFormat="1" applyFont="1" applyFill="1" applyBorder="1" applyAlignment="1">
      <alignment horizontal="center" vertical="center" wrapText="1"/>
    </xf>
    <xf numFmtId="176" fontId="28" fillId="0" borderId="16" xfId="0" applyNumberFormat="1" applyFont="1" applyFill="1" applyBorder="1" applyAlignment="1">
      <alignment horizontal="center" vertical="center" wrapText="1"/>
    </xf>
    <xf numFmtId="0" fontId="8" fillId="0" borderId="0" xfId="20" applyFont="1" applyAlignment="1">
      <alignment horizontal="left" vertical="center" indent="1"/>
    </xf>
    <xf numFmtId="0" fontId="27" fillId="0" borderId="0" xfId="20" applyFont="1" applyAlignment="1">
      <alignment horizontal="left" vertical="center"/>
    </xf>
    <xf numFmtId="9" fontId="28" fillId="0" borderId="15" xfId="0" applyNumberFormat="1" applyFont="1" applyFill="1" applyBorder="1" applyAlignment="1">
      <alignment horizontal="center" vertical="center" wrapText="1"/>
    </xf>
    <xf numFmtId="9" fontId="28" fillId="0" borderId="16" xfId="0" applyNumberFormat="1" applyFont="1" applyFill="1" applyBorder="1" applyAlignment="1">
      <alignment horizontal="center" vertical="center" wrapText="1"/>
    </xf>
    <xf numFmtId="0" fontId="29" fillId="0" borderId="0" xfId="20" applyFont="1" applyAlignment="1">
      <alignment horizontal="center"/>
    </xf>
    <xf numFmtId="0" fontId="2" fillId="0" borderId="0" xfId="20" applyFont="1" applyAlignment="1">
      <alignment horizontal="center"/>
    </xf>
    <xf numFmtId="0" fontId="26" fillId="0" borderId="0" xfId="20" applyFont="1" applyAlignment="1">
      <alignment horizontal="center"/>
    </xf>
    <xf numFmtId="0" fontId="28" fillId="0" borderId="11" xfId="20" applyFont="1" applyBorder="1" applyAlignment="1">
      <alignment horizontal="center"/>
    </xf>
    <xf numFmtId="0" fontId="26" fillId="0" borderId="11" xfId="2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176" fontId="28" fillId="0" borderId="15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left" vertical="center" indent="1"/>
    </xf>
    <xf numFmtId="0" fontId="28" fillId="0" borderId="0" xfId="20" applyFont="1" applyAlignment="1">
      <alignment horizontal="center" vertic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>
              <a:latin typeface="微軟正黑體" panose="020B0604030504040204" pitchFamily="34" charset="-120"/>
              <a:ea typeface="微軟正黑體" panose="020B0604030504040204" pitchFamily="34" charset="-120"/>
            </a:rPr>
            <a:t>年度別</a:t>
          </a:r>
        </a:p>
      </xdr:txBody>
    </xdr:sp>
    <xdr:clientData/>
  </xdr:twoCellAnchor>
  <xdr:twoCellAnchor>
    <xdr:from>
      <xdr:col>0</xdr:col>
      <xdr:colOff>541020</xdr:colOff>
      <xdr:row>3</xdr:row>
      <xdr:rowOff>53340</xdr:rowOff>
    </xdr:from>
    <xdr:to>
      <xdr:col>0</xdr:col>
      <xdr:colOff>1297020</xdr:colOff>
      <xdr:row>3</xdr:row>
      <xdr:rowOff>269340</xdr:rowOff>
    </xdr:to>
    <xdr:sp macro="" textlink="">
      <xdr:nvSpPr>
        <xdr:cNvPr id="3" name="文字方塊 2"/>
        <xdr:cNvSpPr txBox="1"/>
      </xdr:nvSpPr>
      <xdr:spPr>
        <a:xfrm>
          <a:off x="541020" y="762000"/>
          <a:ext cx="756000" cy="2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>
              <a:latin typeface="微軟正黑體" panose="020B0604030504040204" pitchFamily="34" charset="-120"/>
              <a:ea typeface="微軟正黑體" panose="020B0604030504040204" pitchFamily="34" charset="-120"/>
            </a:rPr>
            <a:t>適用稅率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114300</xdr:rowOff>
    </xdr:from>
    <xdr:to>
      <xdr:col>0</xdr:col>
      <xdr:colOff>840249</xdr:colOff>
      <xdr:row>4</xdr:row>
      <xdr:rowOff>320040</xdr:rowOff>
    </xdr:to>
    <xdr:sp macro="" textlink="">
      <xdr:nvSpPr>
        <xdr:cNvPr id="2" name="文字方塊 1"/>
        <xdr:cNvSpPr txBox="1"/>
      </xdr:nvSpPr>
      <xdr:spPr>
        <a:xfrm>
          <a:off x="22860" y="1196340"/>
          <a:ext cx="82800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>
              <a:latin typeface="微軟正黑體" panose="020B0604030504040204" pitchFamily="34" charset="-120"/>
              <a:ea typeface="微軟正黑體" panose="020B0604030504040204" pitchFamily="34" charset="-120"/>
            </a:rPr>
            <a:t>年度別</a:t>
          </a:r>
        </a:p>
      </xdr:txBody>
    </xdr:sp>
    <xdr:clientData/>
  </xdr:twoCellAnchor>
  <xdr:twoCellAnchor>
    <xdr:from>
      <xdr:col>0</xdr:col>
      <xdr:colOff>518160</xdr:colOff>
      <xdr:row>3</xdr:row>
      <xdr:rowOff>38100</xdr:rowOff>
    </xdr:from>
    <xdr:to>
      <xdr:col>0</xdr:col>
      <xdr:colOff>1324019</xdr:colOff>
      <xdr:row>3</xdr:row>
      <xdr:rowOff>283800</xdr:rowOff>
    </xdr:to>
    <xdr:sp macro="" textlink="">
      <xdr:nvSpPr>
        <xdr:cNvPr id="3" name="文字方塊 2"/>
        <xdr:cNvSpPr txBox="1"/>
      </xdr:nvSpPr>
      <xdr:spPr>
        <a:xfrm>
          <a:off x="518160" y="746760"/>
          <a:ext cx="81534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zh-TW" altLang="en-US" sz="1100" b="0">
              <a:latin typeface="微軟正黑體" panose="020B0604030504040204" pitchFamily="34" charset="-120"/>
              <a:ea typeface="微軟正黑體" panose="020B0604030504040204" pitchFamily="34" charset="-120"/>
            </a:rPr>
            <a:t>適用稅率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O24"/>
  <sheetViews>
    <sheetView showGridLines="0" tabSelected="1" zoomScaleNormal="100" workbookViewId="0">
      <pane xSplit="1" ySplit="6" topLeftCell="B7" activePane="bottomRight" state="frozen"/>
      <selection activeCell="J26" sqref="J26"/>
      <selection pane="topRight" activeCell="J26" sqref="J26"/>
      <selection pane="bottomLeft" activeCell="J26" sqref="J26"/>
      <selection pane="bottomRight" activeCell="A8" sqref="A8"/>
    </sheetView>
  </sheetViews>
  <sheetFormatPr defaultRowHeight="16.5"/>
  <cols>
    <col min="1" max="1" width="17.875" style="2" customWidth="1"/>
    <col min="2" max="14" width="6.875" style="2" customWidth="1"/>
    <col min="15" max="15" width="6.875" style="1" customWidth="1"/>
    <col min="16" max="16384" width="9" style="1"/>
  </cols>
  <sheetData>
    <row r="1" spans="1:15" ht="22.5" customHeight="1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18" customHeight="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15.95" customHeight="1">
      <c r="A3" s="12"/>
      <c r="B3" s="12"/>
      <c r="C3" s="33"/>
      <c r="D3" s="34"/>
      <c r="E3" s="34"/>
      <c r="F3" s="34"/>
      <c r="G3" s="34"/>
      <c r="H3" s="34"/>
      <c r="I3" s="34"/>
      <c r="J3" s="34"/>
      <c r="K3" s="34"/>
      <c r="L3" s="22"/>
      <c r="M3" s="22"/>
      <c r="N3" s="12"/>
      <c r="O3" s="11" t="s">
        <v>12</v>
      </c>
    </row>
    <row r="4" spans="1:15" s="9" customFormat="1" ht="29.45" customHeight="1">
      <c r="A4" s="35"/>
      <c r="B4" s="37" t="s">
        <v>2</v>
      </c>
      <c r="C4" s="37"/>
      <c r="D4" s="28">
        <v>0.45</v>
      </c>
      <c r="E4" s="28"/>
      <c r="F4" s="28">
        <v>0.35</v>
      </c>
      <c r="G4" s="28"/>
      <c r="H4" s="28">
        <v>0.2</v>
      </c>
      <c r="I4" s="28"/>
      <c r="J4" s="28">
        <v>0.15</v>
      </c>
      <c r="K4" s="28"/>
      <c r="L4" s="28">
        <v>0.1</v>
      </c>
      <c r="M4" s="29"/>
      <c r="N4" s="28" t="s">
        <v>7</v>
      </c>
      <c r="O4" s="29"/>
    </row>
    <row r="5" spans="1:15" s="9" customFormat="1" ht="30" customHeight="1">
      <c r="A5" s="36"/>
      <c r="B5" s="24" t="s">
        <v>4</v>
      </c>
      <c r="C5" s="24" t="s">
        <v>6</v>
      </c>
      <c r="D5" s="24" t="s">
        <v>4</v>
      </c>
      <c r="E5" s="24" t="s">
        <v>6</v>
      </c>
      <c r="F5" s="24" t="s">
        <v>4</v>
      </c>
      <c r="G5" s="24" t="s">
        <v>6</v>
      </c>
      <c r="H5" s="24" t="s">
        <v>4</v>
      </c>
      <c r="I5" s="24" t="s">
        <v>6</v>
      </c>
      <c r="J5" s="24" t="s">
        <v>4</v>
      </c>
      <c r="K5" s="24" t="s">
        <v>6</v>
      </c>
      <c r="L5" s="24" t="s">
        <v>4</v>
      </c>
      <c r="M5" s="24" t="s">
        <v>6</v>
      </c>
      <c r="N5" s="24" t="s">
        <v>4</v>
      </c>
      <c r="O5" s="25" t="s">
        <v>6</v>
      </c>
    </row>
    <row r="6" spans="1:15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s="7" customFormat="1" ht="27" hidden="1" customHeight="1">
      <c r="A7" s="26" t="s">
        <v>14</v>
      </c>
      <c r="B7" s="19">
        <f t="shared" ref="B7:C8" si="0">D7+F7+H7+J7+L7+N7</f>
        <v>20489</v>
      </c>
      <c r="C7" s="23">
        <f t="shared" si="0"/>
        <v>100</v>
      </c>
      <c r="D7" s="21">
        <v>3512</v>
      </c>
      <c r="E7" s="23">
        <f>D7/$B$7*100</f>
        <v>17.140904875787008</v>
      </c>
      <c r="F7" s="20">
        <v>2306</v>
      </c>
      <c r="G7" s="23">
        <f>F7/$B$7*100</f>
        <v>11.254819659329396</v>
      </c>
      <c r="H7" s="21">
        <v>1320</v>
      </c>
      <c r="I7" s="23">
        <f>H7/$B$7*100</f>
        <v>6.4424813314461415</v>
      </c>
      <c r="J7" s="21">
        <v>68</v>
      </c>
      <c r="K7" s="23">
        <f>J7/$B$7*100</f>
        <v>0.3318854019229831</v>
      </c>
      <c r="L7" s="21">
        <v>19</v>
      </c>
      <c r="M7" s="23">
        <f>L7/$B$7*100</f>
        <v>9.2732685831421732E-2</v>
      </c>
      <c r="N7" s="21">
        <v>13264</v>
      </c>
      <c r="O7" s="23">
        <f>N7/$B$7*100</f>
        <v>64.737176045683057</v>
      </c>
    </row>
    <row r="8" spans="1:15" s="7" customFormat="1" ht="30" customHeight="1">
      <c r="A8" s="38" t="s">
        <v>17</v>
      </c>
      <c r="B8" s="19">
        <f t="shared" si="0"/>
        <v>32294</v>
      </c>
      <c r="C8" s="23">
        <f t="shared" si="0"/>
        <v>99.999999999999986</v>
      </c>
      <c r="D8" s="21">
        <v>5098</v>
      </c>
      <c r="E8" s="23">
        <f>D8/$B$8*100</f>
        <v>15.786214157428624</v>
      </c>
      <c r="F8" s="20">
        <v>3168</v>
      </c>
      <c r="G8" s="23">
        <f>F8/$B$8*100</f>
        <v>9.8098718028116672</v>
      </c>
      <c r="H8" s="21">
        <v>5809</v>
      </c>
      <c r="I8" s="23">
        <f>H8/$B$8*100</f>
        <v>17.987861522264197</v>
      </c>
      <c r="J8" s="21">
        <v>263</v>
      </c>
      <c r="K8" s="23">
        <f>J8/$B$8*100</f>
        <v>0.81439276645816561</v>
      </c>
      <c r="L8" s="21">
        <v>33</v>
      </c>
      <c r="M8" s="23">
        <f>L8/$B$8*100</f>
        <v>0.10218616461262155</v>
      </c>
      <c r="N8" s="21">
        <v>17923</v>
      </c>
      <c r="O8" s="23">
        <f>N8/$B$8*100</f>
        <v>55.49947358642472</v>
      </c>
    </row>
    <row r="9" spans="1:15" s="7" customFormat="1" ht="30" customHeight="1">
      <c r="A9" s="38" t="s">
        <v>18</v>
      </c>
      <c r="B9" s="19">
        <v>51511</v>
      </c>
      <c r="C9" s="23">
        <v>100</v>
      </c>
      <c r="D9" s="21">
        <v>6323</v>
      </c>
      <c r="E9" s="23">
        <v>12.275048047989749</v>
      </c>
      <c r="F9" s="21">
        <v>3753</v>
      </c>
      <c r="G9" s="23">
        <v>7.2858224456912115</v>
      </c>
      <c r="H9" s="21">
        <v>16631</v>
      </c>
      <c r="I9" s="23">
        <v>32.286307778921007</v>
      </c>
      <c r="J9" s="21">
        <v>291</v>
      </c>
      <c r="K9" s="23">
        <v>0.56492787948205236</v>
      </c>
      <c r="L9" s="21">
        <v>18</v>
      </c>
      <c r="M9" s="23">
        <v>3.4943992545281591E-2</v>
      </c>
      <c r="N9" s="21">
        <v>24495</v>
      </c>
      <c r="O9" s="23">
        <v>47.552949855370699</v>
      </c>
    </row>
    <row r="10" spans="1:15" s="7" customFormat="1" ht="30" customHeight="1">
      <c r="A10" s="38" t="s">
        <v>19</v>
      </c>
      <c r="B10" s="19">
        <v>75392</v>
      </c>
      <c r="C10" s="23">
        <v>100</v>
      </c>
      <c r="D10" s="21">
        <v>8551</v>
      </c>
      <c r="E10" s="23">
        <v>11.342052207130731</v>
      </c>
      <c r="F10" s="21">
        <v>4774</v>
      </c>
      <c r="G10" s="23">
        <v>6.3322368421052628</v>
      </c>
      <c r="H10" s="21">
        <v>31066</v>
      </c>
      <c r="I10" s="23">
        <v>41.205963497453311</v>
      </c>
      <c r="J10" s="21">
        <v>351</v>
      </c>
      <c r="K10" s="23">
        <v>0.4655666383701188</v>
      </c>
      <c r="L10" s="21">
        <v>22</v>
      </c>
      <c r="M10" s="23">
        <v>2.9180814940577247E-2</v>
      </c>
      <c r="N10" s="21">
        <v>30628</v>
      </c>
      <c r="O10" s="23">
        <v>40.625</v>
      </c>
    </row>
    <row r="11" spans="1:15" s="7" customFormat="1" ht="30" customHeight="1">
      <c r="A11" s="38" t="s">
        <v>20</v>
      </c>
      <c r="B11" s="19">
        <v>103704</v>
      </c>
      <c r="C11" s="23">
        <v>100</v>
      </c>
      <c r="D11" s="21">
        <v>21068</v>
      </c>
      <c r="E11" s="23">
        <v>20.315513384247474</v>
      </c>
      <c r="F11" s="21">
        <v>14766</v>
      </c>
      <c r="G11" s="23">
        <v>14.238602175422354</v>
      </c>
      <c r="H11" s="21">
        <v>35630</v>
      </c>
      <c r="I11" s="23">
        <v>34.357401835994757</v>
      </c>
      <c r="J11" s="21">
        <v>666</v>
      </c>
      <c r="K11" s="23">
        <v>0.64221245082156908</v>
      </c>
      <c r="L11" s="21">
        <v>14</v>
      </c>
      <c r="M11" s="23">
        <v>1.3499961428681633E-2</v>
      </c>
      <c r="N11" s="21">
        <v>31560</v>
      </c>
      <c r="O11" s="23">
        <v>30.432770192085169</v>
      </c>
    </row>
    <row r="12" spans="1:15" s="7" customFormat="1" ht="30" customHeight="1">
      <c r="A12" s="38" t="s">
        <v>21</v>
      </c>
      <c r="B12" s="19">
        <v>114850</v>
      </c>
      <c r="C12" s="23">
        <v>100</v>
      </c>
      <c r="D12" s="21">
        <v>29256</v>
      </c>
      <c r="E12" s="23">
        <v>25.473225946887247</v>
      </c>
      <c r="F12" s="21">
        <v>22866</v>
      </c>
      <c r="G12" s="23">
        <v>19.909447104919458</v>
      </c>
      <c r="H12" s="21">
        <v>33927</v>
      </c>
      <c r="I12" s="23">
        <v>29.540269917283414</v>
      </c>
      <c r="J12" s="21">
        <v>834</v>
      </c>
      <c r="K12" s="23">
        <v>0.7261645624727906</v>
      </c>
      <c r="L12" s="21">
        <v>482</v>
      </c>
      <c r="M12" s="23">
        <v>0.41967784066173264</v>
      </c>
      <c r="N12" s="21">
        <v>27485</v>
      </c>
      <c r="O12" s="23">
        <v>23.931214627775361</v>
      </c>
    </row>
    <row r="13" spans="1:15" s="7" customFormat="1" ht="30" customHeight="1">
      <c r="A13" s="38" t="s">
        <v>22</v>
      </c>
      <c r="B13" s="19">
        <v>116295</v>
      </c>
      <c r="C13" s="23">
        <v>100</v>
      </c>
      <c r="D13" s="21">
        <v>23016</v>
      </c>
      <c r="E13" s="23">
        <v>19.791048626338192</v>
      </c>
      <c r="F13" s="21">
        <v>23234</v>
      </c>
      <c r="G13" s="23">
        <v>19.978502945096523</v>
      </c>
      <c r="H13" s="21">
        <v>38575</v>
      </c>
      <c r="I13" s="23">
        <v>33.169955716066902</v>
      </c>
      <c r="J13" s="21">
        <v>1615</v>
      </c>
      <c r="K13" s="23">
        <v>1.3887097467646932</v>
      </c>
      <c r="L13" s="21">
        <v>1435</v>
      </c>
      <c r="M13" s="23">
        <v>1.2339309514596501</v>
      </c>
      <c r="N13" s="21">
        <v>28420</v>
      </c>
      <c r="O13" s="23">
        <v>24.437852014274046</v>
      </c>
    </row>
    <row r="14" spans="1:15" s="7" customFormat="1" ht="30" customHeight="1">
      <c r="A14" s="39" t="s">
        <v>23</v>
      </c>
      <c r="B14" s="19">
        <v>31114</v>
      </c>
      <c r="C14" s="23">
        <v>100</v>
      </c>
      <c r="D14" s="21">
        <v>5822</v>
      </c>
      <c r="E14" s="23">
        <v>18.711833901137751</v>
      </c>
      <c r="F14" s="21">
        <v>6158</v>
      </c>
      <c r="G14" s="23">
        <v>19.791733624734846</v>
      </c>
      <c r="H14" s="21">
        <v>10950</v>
      </c>
      <c r="I14" s="23">
        <v>35.193160635083885</v>
      </c>
      <c r="J14" s="21">
        <v>414</v>
      </c>
      <c r="K14" s="23">
        <v>1.3305907308607057</v>
      </c>
      <c r="L14" s="21">
        <v>469</v>
      </c>
      <c r="M14" s="23">
        <v>1.5073600308542778</v>
      </c>
      <c r="N14" s="21">
        <v>7301</v>
      </c>
      <c r="O14" s="23">
        <v>23.465321077328532</v>
      </c>
    </row>
    <row r="15" spans="1:15" s="7" customFormat="1" ht="30" customHeight="1">
      <c r="A15" s="39" t="s">
        <v>24</v>
      </c>
      <c r="B15" s="19">
        <v>31712</v>
      </c>
      <c r="C15" s="23">
        <v>100</v>
      </c>
      <c r="D15" s="21">
        <v>6058</v>
      </c>
      <c r="E15" s="23">
        <v>19.103178607467207</v>
      </c>
      <c r="F15" s="21">
        <v>6492</v>
      </c>
      <c r="G15" s="23">
        <v>20.471745711402622</v>
      </c>
      <c r="H15" s="21">
        <v>10797</v>
      </c>
      <c r="I15" s="23">
        <v>34.047048435923308</v>
      </c>
      <c r="J15" s="21">
        <v>637</v>
      </c>
      <c r="K15" s="23">
        <v>2.0087033299697277</v>
      </c>
      <c r="L15" s="21">
        <v>500</v>
      </c>
      <c r="M15" s="23">
        <v>1.5766902119071644</v>
      </c>
      <c r="N15" s="21">
        <v>7228</v>
      </c>
      <c r="O15" s="23">
        <v>22.792633703329969</v>
      </c>
    </row>
    <row r="16" spans="1:15" s="7" customFormat="1" ht="30" customHeight="1">
      <c r="A16" s="38" t="s">
        <v>25</v>
      </c>
      <c r="B16" s="19">
        <v>105637</v>
      </c>
      <c r="C16" s="23">
        <v>100</v>
      </c>
      <c r="D16" s="21">
        <v>19984</v>
      </c>
      <c r="E16" s="23">
        <v>18.917614093546771</v>
      </c>
      <c r="F16" s="21">
        <v>22245</v>
      </c>
      <c r="G16" s="23">
        <v>21.057962645663924</v>
      </c>
      <c r="H16" s="21">
        <v>36868</v>
      </c>
      <c r="I16" s="23">
        <v>34.900650340316361</v>
      </c>
      <c r="J16" s="21">
        <v>1598</v>
      </c>
      <c r="K16" s="23">
        <v>1.5127275481128772</v>
      </c>
      <c r="L16" s="21">
        <v>2810</v>
      </c>
      <c r="M16" s="23">
        <v>2.6600528224012421</v>
      </c>
      <c r="N16" s="21">
        <v>22132</v>
      </c>
      <c r="O16" s="23">
        <v>20.950992549958823</v>
      </c>
    </row>
    <row r="17" spans="1:15" s="7" customFormat="1" ht="30" customHeight="1">
      <c r="A17" s="39" t="s">
        <v>26</v>
      </c>
      <c r="B17" s="19">
        <v>30849</v>
      </c>
      <c r="C17" s="23">
        <v>100</v>
      </c>
      <c r="D17" s="21">
        <v>5881</v>
      </c>
      <c r="E17" s="23">
        <v>19.063827028428797</v>
      </c>
      <c r="F17" s="21">
        <v>6473</v>
      </c>
      <c r="G17" s="23">
        <v>20.982851956303282</v>
      </c>
      <c r="H17" s="21">
        <v>10081</v>
      </c>
      <c r="I17" s="23">
        <v>32.6785309086194</v>
      </c>
      <c r="J17" s="21">
        <v>437</v>
      </c>
      <c r="K17" s="23">
        <v>1.416577522772213</v>
      </c>
      <c r="L17" s="21">
        <v>673</v>
      </c>
      <c r="M17" s="23">
        <v>2.1815942169924472</v>
      </c>
      <c r="N17" s="21">
        <v>7304</v>
      </c>
      <c r="O17" s="23">
        <v>23.676618366883854</v>
      </c>
    </row>
    <row r="18" spans="1:15" s="7" customFormat="1" ht="30" customHeight="1">
      <c r="A18" s="39" t="s">
        <v>27</v>
      </c>
      <c r="B18" s="19">
        <v>38547</v>
      </c>
      <c r="C18" s="23">
        <v>100</v>
      </c>
      <c r="D18" s="21">
        <v>7524</v>
      </c>
      <c r="E18" s="23">
        <v>19.519028718188185</v>
      </c>
      <c r="F18" s="21">
        <v>8389</v>
      </c>
      <c r="G18" s="23">
        <v>21.763042519521623</v>
      </c>
      <c r="H18" s="21">
        <v>13103</v>
      </c>
      <c r="I18" s="23">
        <v>33.992269177886733</v>
      </c>
      <c r="J18" s="21">
        <v>586</v>
      </c>
      <c r="K18" s="23">
        <v>1.5202220665680857</v>
      </c>
      <c r="L18" s="21">
        <v>947</v>
      </c>
      <c r="M18" s="23">
        <v>2.4567411212286299</v>
      </c>
      <c r="N18" s="21">
        <v>7998</v>
      </c>
      <c r="O18" s="23">
        <v>20.748696396606739</v>
      </c>
    </row>
    <row r="19" spans="1:15" s="7" customFormat="1" ht="30" customHeight="1">
      <c r="A19" s="39" t="s">
        <v>23</v>
      </c>
      <c r="B19" s="19">
        <v>36241</v>
      </c>
      <c r="C19" s="23">
        <v>100</v>
      </c>
      <c r="D19" s="21">
        <v>6579</v>
      </c>
      <c r="E19" s="23">
        <v>18.153472586297287</v>
      </c>
      <c r="F19" s="21">
        <v>7383</v>
      </c>
      <c r="G19" s="23">
        <v>20.371954416268867</v>
      </c>
      <c r="H19" s="21">
        <v>13684</v>
      </c>
      <c r="I19" s="23">
        <v>37.758340001655583</v>
      </c>
      <c r="J19" s="21">
        <v>575</v>
      </c>
      <c r="K19" s="23">
        <v>1.5866008112358931</v>
      </c>
      <c r="L19" s="21">
        <v>1190</v>
      </c>
      <c r="M19" s="23">
        <v>3.2835738528186309</v>
      </c>
      <c r="N19" s="21">
        <v>6830</v>
      </c>
      <c r="O19" s="23">
        <v>18.846058331723739</v>
      </c>
    </row>
    <row r="20" spans="1:15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</row>
    <row r="21" spans="1:15" s="4" customFormat="1" ht="14.1" customHeight="1">
      <c r="A21" s="27" t="s">
        <v>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4" customFormat="1" ht="14.1" customHeight="1">
      <c r="A22" s="27" t="s">
        <v>10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s="4" customFormat="1" ht="14.1" customHeight="1">
      <c r="A23" s="27" t="s">
        <v>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2" customFormat="1" hidden="1">
      <c r="A24" s="17" t="s">
        <v>1</v>
      </c>
      <c r="B24" s="18" t="s">
        <v>0</v>
      </c>
      <c r="O24" s="1"/>
    </row>
  </sheetData>
  <mergeCells count="14">
    <mergeCell ref="A23:O23"/>
    <mergeCell ref="J4:K4"/>
    <mergeCell ref="N4:O4"/>
    <mergeCell ref="A21:O21"/>
    <mergeCell ref="A1:O1"/>
    <mergeCell ref="A2:O2"/>
    <mergeCell ref="C3:K3"/>
    <mergeCell ref="A4:A5"/>
    <mergeCell ref="B4:C4"/>
    <mergeCell ref="D4:E4"/>
    <mergeCell ref="F4:G4"/>
    <mergeCell ref="H4:I4"/>
    <mergeCell ref="L4:M4"/>
    <mergeCell ref="A22:O22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24"/>
  <sheetViews>
    <sheetView showGridLines="0" zoomScaleNormal="100" workbookViewId="0">
      <pane xSplit="3" ySplit="6" topLeftCell="D7" activePane="bottomRight" state="frozen"/>
      <selection activeCell="A19" sqref="A19:O19"/>
      <selection pane="topRight" activeCell="A19" sqref="A19:O19"/>
      <selection pane="bottomLeft" activeCell="A19" sqref="A19:O19"/>
      <selection pane="bottomRight" activeCell="B4" sqref="B4:C4"/>
    </sheetView>
  </sheetViews>
  <sheetFormatPr defaultRowHeight="16.5"/>
  <cols>
    <col min="1" max="1" width="17.875" style="2" customWidth="1"/>
    <col min="2" max="2" width="8.5" style="2" customWidth="1"/>
    <col min="3" max="3" width="6.875" style="2" customWidth="1"/>
    <col min="4" max="4" width="8.5" style="2" customWidth="1"/>
    <col min="5" max="5" width="6.875" style="2" customWidth="1"/>
    <col min="6" max="6" width="8.5" style="2" customWidth="1"/>
    <col min="7" max="7" width="6.875" style="2" customWidth="1"/>
    <col min="8" max="8" width="8.5" style="2" customWidth="1"/>
    <col min="9" max="9" width="6.875" style="2" customWidth="1"/>
    <col min="10" max="10" width="8.5" style="2" customWidth="1"/>
    <col min="11" max="11" width="6.875" style="2" customWidth="1"/>
    <col min="12" max="12" width="8.5" style="2" customWidth="1"/>
    <col min="13" max="13" width="6.875" style="2" customWidth="1"/>
    <col min="14" max="16384" width="9" style="1"/>
  </cols>
  <sheetData>
    <row r="1" spans="1:13" ht="22.5" customHeight="1">
      <c r="A1" s="30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8" customHeight="1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95" customHeight="1">
      <c r="A3" s="12"/>
      <c r="B3" s="12"/>
      <c r="C3" s="33"/>
      <c r="D3" s="34"/>
      <c r="E3" s="34"/>
      <c r="F3" s="34"/>
      <c r="G3" s="34"/>
      <c r="H3" s="34"/>
      <c r="I3" s="34"/>
      <c r="J3" s="34"/>
      <c r="K3" s="34"/>
      <c r="L3" s="22"/>
      <c r="M3" s="11" t="s">
        <v>3</v>
      </c>
    </row>
    <row r="4" spans="1:13" s="9" customFormat="1" ht="29.45" customHeight="1">
      <c r="A4" s="35"/>
      <c r="B4" s="37" t="s">
        <v>2</v>
      </c>
      <c r="C4" s="37"/>
      <c r="D4" s="28">
        <v>0.45</v>
      </c>
      <c r="E4" s="28"/>
      <c r="F4" s="28">
        <v>0.35</v>
      </c>
      <c r="G4" s="28"/>
      <c r="H4" s="28">
        <v>0.2</v>
      </c>
      <c r="I4" s="28"/>
      <c r="J4" s="28">
        <v>0.15</v>
      </c>
      <c r="K4" s="28"/>
      <c r="L4" s="28">
        <v>0.1</v>
      </c>
      <c r="M4" s="29"/>
    </row>
    <row r="5" spans="1:13" s="9" customFormat="1" ht="30" customHeight="1">
      <c r="A5" s="36"/>
      <c r="B5" s="24" t="s">
        <v>5</v>
      </c>
      <c r="C5" s="24" t="s">
        <v>6</v>
      </c>
      <c r="D5" s="24" t="s">
        <v>5</v>
      </c>
      <c r="E5" s="24" t="s">
        <v>6</v>
      </c>
      <c r="F5" s="24" t="s">
        <v>5</v>
      </c>
      <c r="G5" s="24" t="s">
        <v>6</v>
      </c>
      <c r="H5" s="24" t="s">
        <v>5</v>
      </c>
      <c r="I5" s="24" t="s">
        <v>6</v>
      </c>
      <c r="J5" s="24" t="s">
        <v>5</v>
      </c>
      <c r="K5" s="24" t="s">
        <v>6</v>
      </c>
      <c r="L5" s="24" t="s">
        <v>5</v>
      </c>
      <c r="M5" s="25" t="s">
        <v>6</v>
      </c>
    </row>
    <row r="6" spans="1:13" s="6" customFormat="1" ht="3" customHeight="1">
      <c r="A6" s="5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7" customFormat="1" ht="27" hidden="1" customHeight="1">
      <c r="A7" s="26" t="s">
        <v>14</v>
      </c>
      <c r="B7" s="19">
        <f t="shared" ref="B7:C8" si="0">D7+F7+H7+J7+L7</f>
        <v>1271.255678</v>
      </c>
      <c r="C7" s="23">
        <f t="shared" si="0"/>
        <v>100</v>
      </c>
      <c r="D7" s="21">
        <v>520.36381299999994</v>
      </c>
      <c r="E7" s="23">
        <f>D7/$B$7*100</f>
        <v>40.933057134396527</v>
      </c>
      <c r="F7" s="20">
        <v>428.46233200000006</v>
      </c>
      <c r="G7" s="23">
        <f>F7/$B$7*100</f>
        <v>33.70386771243983</v>
      </c>
      <c r="H7" s="21">
        <v>302.82075599999996</v>
      </c>
      <c r="I7" s="23">
        <f>H7/$B$7*100</f>
        <v>23.82060204257353</v>
      </c>
      <c r="J7" s="21">
        <v>15.454229</v>
      </c>
      <c r="K7" s="23">
        <f>J7/$B$7*100</f>
        <v>1.2156664680006253</v>
      </c>
      <c r="L7" s="21">
        <v>4.1545479999999992</v>
      </c>
      <c r="M7" s="23">
        <f>L7/$B$7*100</f>
        <v>0.32680664258948544</v>
      </c>
    </row>
    <row r="8" spans="1:13" s="7" customFormat="1" ht="30" customHeight="1">
      <c r="A8" s="38" t="s">
        <v>17</v>
      </c>
      <c r="B8" s="19">
        <f t="shared" si="0"/>
        <v>3227.8384839999999</v>
      </c>
      <c r="C8" s="23">
        <f t="shared" si="0"/>
        <v>100.00000000000001</v>
      </c>
      <c r="D8" s="21">
        <v>717.46166399999993</v>
      </c>
      <c r="E8" s="23">
        <f>D8/$B$8*100</f>
        <v>22.227309933764332</v>
      </c>
      <c r="F8" s="20">
        <v>813.18306799999982</v>
      </c>
      <c r="G8" s="23">
        <f>F8/$B$8*100</f>
        <v>25.192805403084716</v>
      </c>
      <c r="H8" s="21">
        <v>1632.4969510000003</v>
      </c>
      <c r="I8" s="23">
        <f>H8/$B$8*100</f>
        <v>50.575546425017478</v>
      </c>
      <c r="J8" s="21">
        <v>49.221689999999995</v>
      </c>
      <c r="K8" s="23">
        <f>J8/$B$8*100</f>
        <v>1.5249118022474137</v>
      </c>
      <c r="L8" s="21">
        <v>15.475111</v>
      </c>
      <c r="M8" s="23">
        <f>L8/$B$8*100</f>
        <v>0.47942643588606526</v>
      </c>
    </row>
    <row r="9" spans="1:13" s="7" customFormat="1" ht="30" customHeight="1">
      <c r="A9" s="38" t="s">
        <v>18</v>
      </c>
      <c r="B9" s="19">
        <v>6797.81</v>
      </c>
      <c r="C9" s="23">
        <v>100</v>
      </c>
      <c r="D9" s="21">
        <v>824.38699999999994</v>
      </c>
      <c r="E9" s="23">
        <v>12.127243921204036</v>
      </c>
      <c r="F9" s="21">
        <v>802.71100000000001</v>
      </c>
      <c r="G9" s="23">
        <v>11.808376521261994</v>
      </c>
      <c r="H9" s="21">
        <v>5094.299</v>
      </c>
      <c r="I9" s="23">
        <v>74.940296948576091</v>
      </c>
      <c r="J9" s="21">
        <v>70.236000000000004</v>
      </c>
      <c r="K9" s="23">
        <v>1.0332151089836286</v>
      </c>
      <c r="L9" s="21">
        <v>6.1769999999999996</v>
      </c>
      <c r="M9" s="23">
        <v>9.0867499974256416E-2</v>
      </c>
    </row>
    <row r="10" spans="1:13" s="7" customFormat="1" ht="30" customHeight="1">
      <c r="A10" s="38" t="s">
        <v>19</v>
      </c>
      <c r="B10" s="19">
        <v>13144.8</v>
      </c>
      <c r="C10" s="23">
        <v>100</v>
      </c>
      <c r="D10" s="21">
        <v>1108.4059999999999</v>
      </c>
      <c r="E10" s="23">
        <v>8.4322774024709393</v>
      </c>
      <c r="F10" s="21">
        <v>997.82100000000003</v>
      </c>
      <c r="G10" s="23">
        <v>7.5909941573854303</v>
      </c>
      <c r="H10" s="21">
        <v>10944.07</v>
      </c>
      <c r="I10" s="23">
        <v>83.257790152760023</v>
      </c>
      <c r="J10" s="21">
        <v>86.144000000000005</v>
      </c>
      <c r="K10" s="23">
        <v>0.65534660093725283</v>
      </c>
      <c r="L10" s="21">
        <v>8.359</v>
      </c>
      <c r="M10" s="23">
        <v>6.3591686446351409E-2</v>
      </c>
    </row>
    <row r="11" spans="1:13" s="7" customFormat="1" ht="30" customHeight="1">
      <c r="A11" s="38" t="s">
        <v>20</v>
      </c>
      <c r="B11" s="19">
        <v>28283.843000000001</v>
      </c>
      <c r="C11" s="23">
        <v>100</v>
      </c>
      <c r="D11" s="21">
        <v>5375.2489999999998</v>
      </c>
      <c r="E11" s="23">
        <v>19.00466283878043</v>
      </c>
      <c r="F11" s="21">
        <v>6833.7150000000001</v>
      </c>
      <c r="G11" s="23">
        <v>24.161196906657981</v>
      </c>
      <c r="H11" s="21">
        <v>15819.581</v>
      </c>
      <c r="I11" s="23">
        <v>55.931511852897785</v>
      </c>
      <c r="J11" s="21">
        <v>247.916</v>
      </c>
      <c r="K11" s="23">
        <v>0.87652869519888077</v>
      </c>
      <c r="L11" s="21">
        <v>7.3819999999999997</v>
      </c>
      <c r="M11" s="23">
        <v>2.6099706464924165E-2</v>
      </c>
    </row>
    <row r="12" spans="1:13" s="7" customFormat="1" ht="30" customHeight="1">
      <c r="A12" s="38" t="s">
        <v>21</v>
      </c>
      <c r="B12" s="19">
        <v>45687.311000000002</v>
      </c>
      <c r="C12" s="23">
        <v>100</v>
      </c>
      <c r="D12" s="21">
        <v>11217.046</v>
      </c>
      <c r="E12" s="23">
        <v>24.551775437166786</v>
      </c>
      <c r="F12" s="21">
        <v>14596.591</v>
      </c>
      <c r="G12" s="23">
        <v>31.948894956851365</v>
      </c>
      <c r="H12" s="21">
        <v>19435.848000000002</v>
      </c>
      <c r="I12" s="23">
        <v>42.541019759293782</v>
      </c>
      <c r="J12" s="21">
        <v>293.834</v>
      </c>
      <c r="K12" s="23">
        <v>0.64314137463682197</v>
      </c>
      <c r="L12" s="21">
        <v>143.99199999999999</v>
      </c>
      <c r="M12" s="23">
        <v>0.31516847205124415</v>
      </c>
    </row>
    <row r="13" spans="1:13" s="7" customFormat="1" ht="30" customHeight="1">
      <c r="A13" s="38" t="s">
        <v>22</v>
      </c>
      <c r="B13" s="19">
        <v>50378.122000000003</v>
      </c>
      <c r="C13" s="23">
        <v>100</v>
      </c>
      <c r="D13" s="21">
        <v>9700.7690000000002</v>
      </c>
      <c r="E13" s="23">
        <v>19.255916288423773</v>
      </c>
      <c r="F13" s="21">
        <v>15855.880999999999</v>
      </c>
      <c r="G13" s="23">
        <v>31.473743701680661</v>
      </c>
      <c r="H13" s="21">
        <v>23903.922999999999</v>
      </c>
      <c r="I13" s="23">
        <v>47.449015665967067</v>
      </c>
      <c r="J13" s="21">
        <v>541.41600000000005</v>
      </c>
      <c r="K13" s="23">
        <v>1.0747046108626279</v>
      </c>
      <c r="L13" s="21">
        <v>376.13299999999998</v>
      </c>
      <c r="M13" s="23">
        <v>0.74661973306587326</v>
      </c>
    </row>
    <row r="14" spans="1:13" s="7" customFormat="1" ht="30" customHeight="1">
      <c r="A14" s="39" t="s">
        <v>23</v>
      </c>
      <c r="B14" s="19">
        <v>13791.357</v>
      </c>
      <c r="C14" s="23">
        <v>100</v>
      </c>
      <c r="D14" s="21">
        <v>2419.6990000000001</v>
      </c>
      <c r="E14" s="23">
        <v>17.545039259008377</v>
      </c>
      <c r="F14" s="21">
        <v>4330.8779999999997</v>
      </c>
      <c r="G14" s="23">
        <v>31.40284164930253</v>
      </c>
      <c r="H14" s="21">
        <v>6764.2790000000005</v>
      </c>
      <c r="I14" s="23">
        <v>49.047232988022863</v>
      </c>
      <c r="J14" s="21">
        <v>152.73699999999999</v>
      </c>
      <c r="K14" s="23">
        <v>1.1074834767891224</v>
      </c>
      <c r="L14" s="21">
        <v>123.764</v>
      </c>
      <c r="M14" s="23">
        <v>0.8974026268771087</v>
      </c>
    </row>
    <row r="15" spans="1:13" s="7" customFormat="1" ht="30" customHeight="1">
      <c r="A15" s="39" t="s">
        <v>24</v>
      </c>
      <c r="B15" s="19">
        <v>16019.416999999999</v>
      </c>
      <c r="C15" s="23">
        <v>100</v>
      </c>
      <c r="D15" s="21">
        <v>2742.8229999999999</v>
      </c>
      <c r="E15" s="23">
        <v>17.121865296346304</v>
      </c>
      <c r="F15" s="21">
        <v>4864.817</v>
      </c>
      <c r="G15" s="23">
        <v>30.368252477602649</v>
      </c>
      <c r="H15" s="21">
        <v>8080.5529999999999</v>
      </c>
      <c r="I15" s="23">
        <v>50.442241437375657</v>
      </c>
      <c r="J15" s="21">
        <v>194.59399999999999</v>
      </c>
      <c r="K15" s="23">
        <v>1.2147383391043507</v>
      </c>
      <c r="L15" s="21">
        <v>136.63</v>
      </c>
      <c r="M15" s="23">
        <v>0.85290244957104233</v>
      </c>
    </row>
    <row r="16" spans="1:13" s="7" customFormat="1" ht="30" customHeight="1">
      <c r="A16" s="38" t="s">
        <v>25</v>
      </c>
      <c r="B16" s="19">
        <v>62539.152999999998</v>
      </c>
      <c r="C16" s="23">
        <v>100</v>
      </c>
      <c r="D16" s="21">
        <v>11771.624</v>
      </c>
      <c r="E16" s="23">
        <v>18.822806890269206</v>
      </c>
      <c r="F16" s="21">
        <v>19103.221000000001</v>
      </c>
      <c r="G16" s="23">
        <v>30.546018108048251</v>
      </c>
      <c r="H16" s="21">
        <v>30144.574000000001</v>
      </c>
      <c r="I16" s="23">
        <v>48.201122902959689</v>
      </c>
      <c r="J16" s="21">
        <v>603.02499999999998</v>
      </c>
      <c r="K16" s="23">
        <v>0.96423595631363934</v>
      </c>
      <c r="L16" s="21">
        <v>916.70899999999995</v>
      </c>
      <c r="M16" s="23">
        <v>1.46581614240922</v>
      </c>
    </row>
    <row r="17" spans="1:13" s="7" customFormat="1" ht="30" customHeight="1">
      <c r="A17" s="39" t="s">
        <v>26</v>
      </c>
      <c r="B17" s="19">
        <v>16485.204000000002</v>
      </c>
      <c r="C17" s="23">
        <v>100</v>
      </c>
      <c r="D17" s="21">
        <v>2905.5219999999999</v>
      </c>
      <c r="E17" s="23">
        <v>17.625029086688887</v>
      </c>
      <c r="F17" s="21">
        <v>5019.8869999999997</v>
      </c>
      <c r="G17" s="23">
        <v>30.450863695711622</v>
      </c>
      <c r="H17" s="21">
        <v>8264.4940000000006</v>
      </c>
      <c r="I17" s="23">
        <v>50.132797871351784</v>
      </c>
      <c r="J17" s="21">
        <v>108.45699999999999</v>
      </c>
      <c r="K17" s="23">
        <v>0.65790511297282095</v>
      </c>
      <c r="L17" s="21">
        <v>186.84399999999999</v>
      </c>
      <c r="M17" s="23">
        <v>1.1334042332748808</v>
      </c>
    </row>
    <row r="18" spans="1:13" s="7" customFormat="1" ht="30" customHeight="1">
      <c r="A18" s="39" t="s">
        <v>27</v>
      </c>
      <c r="B18" s="19">
        <v>22703.3</v>
      </c>
      <c r="C18" s="23">
        <v>100</v>
      </c>
      <c r="D18" s="21">
        <v>4480.8239999999996</v>
      </c>
      <c r="E18" s="23">
        <v>19.736443600710029</v>
      </c>
      <c r="F18" s="21">
        <v>7121.7370000000001</v>
      </c>
      <c r="G18" s="23">
        <v>31.368730536970396</v>
      </c>
      <c r="H18" s="21">
        <v>10572.15</v>
      </c>
      <c r="I18" s="23">
        <v>46.566578426924721</v>
      </c>
      <c r="J18" s="21">
        <v>190.19900000000001</v>
      </c>
      <c r="K18" s="23">
        <v>0.83775926847638893</v>
      </c>
      <c r="L18" s="21">
        <v>338.39</v>
      </c>
      <c r="M18" s="23">
        <v>1.4904881669184655</v>
      </c>
    </row>
    <row r="19" spans="1:13" s="7" customFormat="1" ht="30" customHeight="1">
      <c r="A19" s="39" t="s">
        <v>23</v>
      </c>
      <c r="B19" s="19">
        <v>23350.649000000001</v>
      </c>
      <c r="C19" s="23">
        <v>100</v>
      </c>
      <c r="D19" s="21">
        <v>4385.2780000000002</v>
      </c>
      <c r="E19" s="23">
        <v>18.780111850424372</v>
      </c>
      <c r="F19" s="21">
        <v>6961.5969999999998</v>
      </c>
      <c r="G19" s="23">
        <v>29.813291270833631</v>
      </c>
      <c r="H19" s="21">
        <v>11307.93</v>
      </c>
      <c r="I19" s="23">
        <v>48.426619748341899</v>
      </c>
      <c r="J19" s="21">
        <v>304.36900000000003</v>
      </c>
      <c r="K19" s="23">
        <v>1.3034712654025162</v>
      </c>
      <c r="L19" s="21">
        <v>391.47500000000002</v>
      </c>
      <c r="M19" s="23">
        <v>1.6765058649975855</v>
      </c>
    </row>
    <row r="20" spans="1:13" s="8" customFormat="1" ht="3" customHeight="1">
      <c r="A20" s="10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3" s="4" customFormat="1" ht="14.1" customHeight="1">
      <c r="A21" s="27" t="s">
        <v>8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s="4" customFormat="1" ht="14.1" customHeight="1">
      <c r="A22" s="27" t="s">
        <v>10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s="4" customFormat="1" ht="14.1" customHeight="1">
      <c r="A23" s="27" t="s">
        <v>13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2" customFormat="1" hidden="1">
      <c r="A24" s="17" t="s">
        <v>1</v>
      </c>
      <c r="B24" s="18" t="s">
        <v>0</v>
      </c>
    </row>
  </sheetData>
  <mergeCells count="13">
    <mergeCell ref="A21:M21"/>
    <mergeCell ref="A22:M22"/>
    <mergeCell ref="A23:M23"/>
    <mergeCell ref="A1:M1"/>
    <mergeCell ref="A2:M2"/>
    <mergeCell ref="C3:K3"/>
    <mergeCell ref="A4:A5"/>
    <mergeCell ref="B4:C4"/>
    <mergeCell ref="D4:E4"/>
    <mergeCell ref="F4:G4"/>
    <mergeCell ref="H4:I4"/>
    <mergeCell ref="J4:K4"/>
    <mergeCell ref="L4:M4"/>
  </mergeCells>
  <phoneticPr fontId="1" type="noConversion"/>
  <printOptions horizontalCentered="1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2024-12-16T08:49:21Z</cp:lastPrinted>
  <dcterms:created xsi:type="dcterms:W3CDTF">2002-04-18T02:50:59Z</dcterms:created>
  <dcterms:modified xsi:type="dcterms:W3CDTF">2024-12-16T08:49:26Z</dcterms:modified>
</cp:coreProperties>
</file>