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11324\Desktop\貿月\"/>
    </mc:Choice>
  </mc:AlternateContent>
  <bookViews>
    <workbookView xWindow="360" yWindow="390" windowWidth="9690" windowHeight="7095"/>
  </bookViews>
  <sheets>
    <sheet name="表(1)" sheetId="1" r:id="rId1"/>
    <sheet name="表(2)" sheetId="2" r:id="rId2"/>
  </sheets>
  <definedNames>
    <definedName name="D">#REF!</definedName>
    <definedName name="E">#REF!</definedName>
    <definedName name="E1_">#REF!</definedName>
    <definedName name="F">#REF!</definedName>
    <definedName name="_xlnm.Print_Area" localSheetId="0">'表(1)'!$A$1:$O$30</definedName>
    <definedName name="_xlnm.Print_Area" localSheetId="1">'表(2)'!$A$1:$R$29</definedName>
    <definedName name="R_">#REF!</definedName>
  </definedNames>
  <calcPr calcId="162913"/>
</workbook>
</file>

<file path=xl/calcChain.xml><?xml version="1.0" encoding="utf-8"?>
<calcChain xmlns="http://schemas.openxmlformats.org/spreadsheetml/2006/main">
  <c r="R27" i="2" l="1"/>
  <c r="R26" i="2"/>
  <c r="R25" i="2"/>
  <c r="R24" i="2"/>
  <c r="R23" i="2"/>
  <c r="R22" i="2"/>
  <c r="R21" i="2"/>
  <c r="R20" i="2"/>
  <c r="R19" i="2"/>
  <c r="R18" i="2"/>
  <c r="R17" i="2"/>
  <c r="R16" i="2"/>
  <c r="R15" i="2"/>
  <c r="R14" i="2"/>
  <c r="R13" i="2"/>
  <c r="R12" i="2"/>
  <c r="R11" i="2"/>
  <c r="R10" i="2"/>
  <c r="A29" i="2"/>
  <c r="A30" i="1"/>
  <c r="A29" i="1"/>
  <c r="R9" i="2"/>
</calcChain>
</file>

<file path=xl/sharedStrings.xml><?xml version="1.0" encoding="utf-8"?>
<sst xmlns="http://schemas.openxmlformats.org/spreadsheetml/2006/main" count="178" uniqueCount="90">
  <si>
    <t>金 額</t>
  </si>
  <si>
    <t>(億元)</t>
    <phoneticPr fontId="6" type="noConversion"/>
  </si>
  <si>
    <t>(％)</t>
    <phoneticPr fontId="6" type="noConversion"/>
  </si>
  <si>
    <t>證　券
交易稅</t>
    <phoneticPr fontId="1" type="noConversion"/>
  </si>
  <si>
    <t>美 金
匯 率
(賣出)</t>
    <phoneticPr fontId="6" type="noConversion"/>
  </si>
  <si>
    <t>外匯
存底</t>
    <phoneticPr fontId="6" type="noConversion"/>
  </si>
  <si>
    <t>/美元)</t>
    <phoneticPr fontId="6" type="noConversion"/>
  </si>
  <si>
    <t>(億美元)</t>
    <phoneticPr fontId="6" type="noConversion"/>
  </si>
  <si>
    <t>物 價 指 數</t>
    <phoneticPr fontId="6" type="noConversion"/>
  </si>
  <si>
    <t>證 券 交 易</t>
    <phoneticPr fontId="6" type="noConversion"/>
  </si>
  <si>
    <t>年 (月) 別</t>
    <phoneticPr fontId="1" type="noConversion"/>
  </si>
  <si>
    <t>進　出　口　貿　易</t>
    <phoneticPr fontId="6" type="noConversion"/>
  </si>
  <si>
    <t>出超(+)或入超(-)</t>
    <phoneticPr fontId="6" type="noConversion"/>
  </si>
  <si>
    <t>出　　口</t>
    <phoneticPr fontId="6" type="noConversion"/>
  </si>
  <si>
    <t>進　　口</t>
    <phoneticPr fontId="6" type="noConversion"/>
  </si>
  <si>
    <t>年增率</t>
    <phoneticPr fontId="6" type="noConversion"/>
  </si>
  <si>
    <t>(百萬美元)</t>
    <phoneticPr fontId="6" type="noConversion"/>
  </si>
  <si>
    <t>金　額</t>
    <phoneticPr fontId="6" type="noConversion"/>
  </si>
  <si>
    <t>各　業　生　產　消　長</t>
    <phoneticPr fontId="6" type="noConversion"/>
  </si>
  <si>
    <t>(美元)</t>
    <phoneticPr fontId="6" type="noConversion"/>
  </si>
  <si>
    <t>年(月)底</t>
    <phoneticPr fontId="6" type="noConversion"/>
  </si>
  <si>
    <t xml:space="preserve">失業率
</t>
    <phoneticPr fontId="6" type="noConversion"/>
  </si>
  <si>
    <t>年(月)別</t>
    <phoneticPr fontId="1" type="noConversion"/>
  </si>
  <si>
    <t>經濟成長率</t>
    <phoneticPr fontId="6" type="noConversion"/>
  </si>
  <si>
    <t>(新臺幣</t>
  </si>
  <si>
    <t>平均每人
國民所得
毛額</t>
    <phoneticPr fontId="1" type="noConversion"/>
  </si>
  <si>
    <r>
      <rPr>
        <sz val="10"/>
        <rFont val="微軟正黑體"/>
        <family val="2"/>
        <charset val="136"/>
      </rPr>
      <t>集中市場
股價指數</t>
    </r>
    <r>
      <rPr>
        <sz val="11"/>
        <rFont val="微軟正黑體"/>
        <family val="2"/>
        <charset val="136"/>
      </rPr>
      <t xml:space="preserve">
</t>
    </r>
    <r>
      <rPr>
        <sz val="8.5"/>
        <rFont val="微軟正黑體"/>
        <family val="2"/>
        <charset val="136"/>
      </rPr>
      <t>(55年＝100)</t>
    </r>
    <phoneticPr fontId="6" type="noConversion"/>
  </si>
  <si>
    <t>貨幣總計數
Ｍ2
(期底)</t>
    <phoneticPr fontId="6" type="noConversion"/>
  </si>
  <si>
    <r>
      <rPr>
        <sz val="10"/>
        <rFont val="微軟正黑體"/>
        <family val="2"/>
        <charset val="136"/>
      </rPr>
      <t>較上季
年率</t>
    </r>
    <r>
      <rPr>
        <sz val="11"/>
        <rFont val="微軟正黑體"/>
        <family val="2"/>
        <charset val="136"/>
      </rPr>
      <t xml:space="preserve">
</t>
    </r>
    <r>
      <rPr>
        <sz val="10"/>
        <rFont val="微軟正黑體"/>
        <family val="2"/>
        <charset val="136"/>
      </rPr>
      <t>(saar)</t>
    </r>
    <phoneticPr fontId="1" type="noConversion"/>
  </si>
  <si>
    <r>
      <t xml:space="preserve">消費者物
價上升率
</t>
    </r>
    <r>
      <rPr>
        <sz val="8.5"/>
        <rFont val="Times New Roman"/>
        <family val="1"/>
      </rPr>
      <t/>
    </r>
    <phoneticPr fontId="6" type="noConversion"/>
  </si>
  <si>
    <r>
      <rPr>
        <sz val="10"/>
        <rFont val="微軟正黑體"/>
        <family val="2"/>
        <charset val="136"/>
      </rPr>
      <t>較上年
同期</t>
    </r>
    <r>
      <rPr>
        <sz val="11"/>
        <rFont val="微軟正黑體"/>
        <family val="2"/>
        <charset val="136"/>
      </rPr>
      <t xml:space="preserve">
</t>
    </r>
    <r>
      <rPr>
        <sz val="10"/>
        <rFont val="微軟正黑體"/>
        <family val="2"/>
        <charset val="136"/>
      </rPr>
      <t>(yoy)</t>
    </r>
    <phoneticPr fontId="6" type="noConversion"/>
  </si>
  <si>
    <t>集中及櫃
買市場股
票平均每
日成交值</t>
    <phoneticPr fontId="6" type="noConversion"/>
  </si>
  <si>
    <r>
      <t>工業生
產指數
年增率</t>
    </r>
    <r>
      <rPr>
        <sz val="8.5"/>
        <rFont val="Times New Roman"/>
        <family val="1"/>
      </rPr>
      <t/>
    </r>
  </si>
  <si>
    <r>
      <t>製造業
生產指
數年增率</t>
    </r>
    <r>
      <rPr>
        <sz val="8.5"/>
        <rFont val="Times New Roman"/>
        <family val="1"/>
      </rPr>
      <t/>
    </r>
  </si>
  <si>
    <t>零售業
營業額
年增率</t>
  </si>
  <si>
    <t>餐飲業
營業額
年增率</t>
  </si>
  <si>
    <t>工業及
服務業
平均薪
資年增率</t>
  </si>
  <si>
    <t>外銷訂
單金額
年增率</t>
    <phoneticPr fontId="6" type="noConversion"/>
  </si>
  <si>
    <t xml:space="preserve">生產者物價上升率
</t>
    <phoneticPr fontId="6" type="noConversion"/>
  </si>
  <si>
    <t>...</t>
  </si>
  <si>
    <t xml:space="preserve"> r  -6.57</t>
  </si>
  <si>
    <t xml:space="preserve"> r  -4.78</t>
  </si>
  <si>
    <t xml:space="preserve"> r  -3.69</t>
  </si>
  <si>
    <t>(註1)</t>
  </si>
  <si>
    <t xml:space="preserve"> f   4.45</t>
  </si>
  <si>
    <t xml:space="preserve"> f   39,106</t>
  </si>
  <si>
    <t xml:space="preserve"> a   7.64</t>
  </si>
  <si>
    <t xml:space="preserve"> a   5.32</t>
  </si>
  <si>
    <t>附　　註：1.「經濟成長率及平均每人國民所得毛額」為全年預測數，「證券交易稅」為當年累計數，股價指數、貨幣總計數、美金匯率及外匯存底為期底數，其餘指標
  為1月至當月累計平均數。</t>
  </si>
  <si>
    <t>說　　明：1.「經濟成長率及平均每人國民所得毛額」之2月、5月、8月、11月資料分別代表第1季、第2季、第3季、第4季。
2. 生產者物價指數自110年1月開始編布，111年起始得計算上升率。</t>
  </si>
  <si>
    <t xml:space="preserve"> r  663,224</t>
  </si>
  <si>
    <t xml:space="preserve"> p  663,029</t>
  </si>
  <si>
    <t xml:space="preserve"> 109年</t>
  </si>
  <si>
    <t xml:space="preserve"> 110年</t>
  </si>
  <si>
    <t xml:space="preserve"> 111年</t>
  </si>
  <si>
    <t xml:space="preserve"> 112年</t>
  </si>
  <si>
    <t xml:space="preserve"> 113年</t>
  </si>
  <si>
    <t xml:space="preserve"> 　　 10月</t>
  </si>
  <si>
    <t xml:space="preserve"> 　　 11月</t>
  </si>
  <si>
    <t xml:space="preserve"> 　　 12月</t>
  </si>
  <si>
    <t xml:space="preserve"> 114年</t>
  </si>
  <si>
    <t xml:space="preserve">  　　  1月</t>
  </si>
  <si>
    <t xml:space="preserve">  　　  2月</t>
  </si>
  <si>
    <t xml:space="preserve">  　　  3月</t>
  </si>
  <si>
    <t xml:space="preserve">  　　  4月</t>
  </si>
  <si>
    <t xml:space="preserve">  　　  5月</t>
  </si>
  <si>
    <t xml:space="preserve">  　　  6月</t>
  </si>
  <si>
    <t xml:space="preserve">  　　  7月</t>
  </si>
  <si>
    <t xml:space="preserve">  　　  8月</t>
  </si>
  <si>
    <t xml:space="preserve">  　　  9月</t>
  </si>
  <si>
    <t>表1-1　財經指標(1/2)</t>
  </si>
  <si>
    <t>(註2)</t>
  </si>
  <si>
    <t xml:space="preserve"> p    3.7</t>
  </si>
  <si>
    <t xml:space="preserve"> r   13.7</t>
  </si>
  <si>
    <t xml:space="preserve"> r   14.8</t>
  </si>
  <si>
    <t xml:space="preserve"> r    4.4</t>
  </si>
  <si>
    <t xml:space="preserve"> p   15.5</t>
  </si>
  <si>
    <t xml:space="preserve"> p   16.9</t>
  </si>
  <si>
    <t xml:space="preserve"> p   -2.2</t>
  </si>
  <si>
    <t xml:space="preserve"> p   -0.9</t>
  </si>
  <si>
    <t xml:space="preserve"> p    1.9</t>
  </si>
  <si>
    <t>附　　註：2.「進出口貿易」為當年累計數，其餘指標為1月至當月累計平均數。</t>
  </si>
  <si>
    <t>說　　明：</t>
  </si>
  <si>
    <t xml:space="preserve"> </t>
  </si>
  <si>
    <t>r</t>
  </si>
  <si>
    <t xml:space="preserve">r </t>
  </si>
  <si>
    <t>p</t>
  </si>
  <si>
    <t xml:space="preserve">p </t>
  </si>
  <si>
    <t>表1-1　財經指標(2/2)</t>
  </si>
  <si>
    <t xml:space="preserve"> a  10,125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</si>
</sst>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184" formatCode="#,##0_ "/>
    <numFmt numFmtId="189" formatCode="#\ ##0.0_-;\-#\ ##0.0_-;_-0.0_-;_-@_ "/>
    <numFmt numFmtId="194" formatCode="###0.00"/>
    <numFmt numFmtId="201" formatCode="0.0%"/>
    <numFmt numFmtId="219" formatCode="###0.0"/>
    <numFmt numFmtId="221" formatCode="#,##0.0;\-#,##0.0;&quot;      －&quot;"/>
    <numFmt numFmtId="222" formatCode="##0.00"/>
    <numFmt numFmtId="223" formatCode="#,###,##0"/>
    <numFmt numFmtId="224" formatCode="###0.00;\-###0.00;&quot;     －&quot;"/>
    <numFmt numFmtId="225" formatCode="#,###,##0;\-#,###,##0;&quot;       －&quot;"/>
    <numFmt numFmtId="226" formatCode="#,##0.0"/>
  </numFmts>
  <fonts count="22">
    <font>
      <sz val="12"/>
      <name val="細明體"/>
      <family val="3"/>
      <charset val="136"/>
    </font>
    <font>
      <sz val="9"/>
      <name val="細明體"/>
      <family val="3"/>
      <charset val="136"/>
    </font>
    <font>
      <sz val="16"/>
      <name val="標楷體"/>
      <family val="4"/>
      <charset val="136"/>
    </font>
    <font>
      <sz val="12"/>
      <name val="標楷體"/>
      <family val="4"/>
      <charset val="136"/>
    </font>
    <font>
      <sz val="10"/>
      <name val="標楷體"/>
      <family val="4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7.5"/>
      <name val="Century Schoolbook"/>
      <family val="1"/>
    </font>
    <font>
      <b/>
      <sz val="12"/>
      <name val="標楷體"/>
      <family val="4"/>
      <charset val="136"/>
    </font>
    <font>
      <sz val="16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sz val="8.5"/>
      <name val="Times New Roman"/>
      <family val="1"/>
    </font>
    <font>
      <sz val="11"/>
      <name val="微軟正黑體"/>
      <family val="2"/>
      <charset val="136"/>
    </font>
    <font>
      <sz val="8.5"/>
      <name val="微軟正黑體"/>
      <family val="2"/>
      <charset val="136"/>
    </font>
    <font>
      <sz val="10"/>
      <name val="微軟正黑體"/>
      <family val="2"/>
      <charset val="136"/>
    </font>
    <font>
      <sz val="9"/>
      <name val="微軟正黑體"/>
      <family val="2"/>
      <charset val="136"/>
    </font>
    <font>
      <sz val="8"/>
      <name val="MS Sans Serif"/>
    </font>
    <font>
      <sz val="8"/>
      <name val="微軟正黑體"/>
      <family val="2"/>
      <charset val="136"/>
    </font>
    <font>
      <sz val="13"/>
      <name val="微軟正黑體"/>
      <family val="2"/>
      <charset val="136"/>
    </font>
    <font>
      <sz val="11"/>
      <name val="MS Sans Serif"/>
    </font>
    <font>
      <sz val="11"/>
      <name val="MS Sans Serif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89" fontId="7" fillId="0" borderId="0" applyFill="0" applyBorder="0" applyProtection="0">
      <alignment horizontal="right" vertical="center"/>
    </xf>
    <xf numFmtId="0" fontId="5" fillId="0" borderId="0"/>
  </cellStyleXfs>
  <cellXfs count="93">
    <xf numFmtId="0" fontId="0" fillId="0" borderId="0" xfId="0"/>
    <xf numFmtId="0" fontId="3" fillId="0" borderId="0" xfId="2" applyFont="1"/>
    <xf numFmtId="184" fontId="3" fillId="0" borderId="0" xfId="2" applyNumberFormat="1" applyFont="1"/>
    <xf numFmtId="0" fontId="3" fillId="0" borderId="0" xfId="2" applyFont="1" applyAlignment="1">
      <alignment horizontal="center"/>
    </xf>
    <xf numFmtId="0" fontId="3" fillId="0" borderId="1" xfId="2" applyFont="1" applyBorder="1" applyAlignment="1">
      <alignment horizontal="center" vertical="center" wrapText="1"/>
    </xf>
    <xf numFmtId="0" fontId="4" fillId="0" borderId="0" xfId="2" applyFont="1"/>
    <xf numFmtId="0" fontId="3" fillId="0" borderId="0" xfId="2" applyFont="1" applyBorder="1" applyAlignment="1">
      <alignment horizontal="center" vertical="center" wrapText="1"/>
    </xf>
    <xf numFmtId="0" fontId="3" fillId="0" borderId="0" xfId="2" applyFont="1" applyBorder="1" applyAlignment="1">
      <alignment wrapText="1"/>
    </xf>
    <xf numFmtId="184" fontId="3" fillId="0" borderId="0" xfId="2" applyNumberFormat="1" applyFont="1" applyBorder="1" applyAlignment="1">
      <alignment wrapText="1"/>
    </xf>
    <xf numFmtId="0" fontId="3" fillId="0" borderId="0" xfId="2" applyFont="1" applyAlignment="1">
      <alignment vertical="center"/>
    </xf>
    <xf numFmtId="184" fontId="3" fillId="0" borderId="0" xfId="2" applyNumberFormat="1" applyFont="1" applyAlignment="1">
      <alignment vertical="center"/>
    </xf>
    <xf numFmtId="0" fontId="8" fillId="0" borderId="0" xfId="2" applyFont="1" applyBorder="1" applyAlignment="1">
      <alignment horizontal="center"/>
    </xf>
    <xf numFmtId="184" fontId="3" fillId="0" borderId="0" xfId="2" applyNumberFormat="1" applyFont="1" applyBorder="1"/>
    <xf numFmtId="0" fontId="3" fillId="0" borderId="0" xfId="2" applyFont="1" applyBorder="1"/>
    <xf numFmtId="0" fontId="3" fillId="0" borderId="0" xfId="0" applyFont="1" applyAlignment="1">
      <alignment vertical="center"/>
    </xf>
    <xf numFmtId="0" fontId="3" fillId="0" borderId="2" xfId="2" applyFont="1" applyBorder="1" applyAlignment="1">
      <alignment horizontal="center"/>
    </xf>
    <xf numFmtId="0" fontId="4" fillId="0" borderId="0" xfId="2" applyFont="1" applyAlignment="1">
      <alignment horizontal="left"/>
    </xf>
    <xf numFmtId="0" fontId="4" fillId="0" borderId="0" xfId="2" applyFont="1" applyBorder="1" applyAlignment="1">
      <alignment horizontal="right"/>
    </xf>
    <xf numFmtId="184" fontId="3" fillId="0" borderId="3" xfId="2" applyNumberFormat="1" applyFont="1" applyBorder="1" applyAlignment="1">
      <alignment horizontal="center"/>
    </xf>
    <xf numFmtId="0" fontId="10" fillId="0" borderId="4" xfId="2" applyFont="1" applyBorder="1" applyAlignment="1">
      <alignment horizontal="left" indent="1"/>
    </xf>
    <xf numFmtId="0" fontId="4" fillId="0" borderId="0" xfId="2" applyFont="1" applyAlignment="1">
      <alignment horizontal="center"/>
    </xf>
    <xf numFmtId="0" fontId="10" fillId="0" borderId="2" xfId="2" applyFont="1" applyBorder="1" applyAlignment="1">
      <alignment horizontal="left" indent="1"/>
    </xf>
    <xf numFmtId="0" fontId="15" fillId="0" borderId="5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/>
    </xf>
    <xf numFmtId="0" fontId="3" fillId="0" borderId="9" xfId="2" applyFont="1" applyBorder="1" applyAlignment="1">
      <alignment horizontal="center" vertical="center" wrapText="1"/>
    </xf>
    <xf numFmtId="184" fontId="3" fillId="0" borderId="3" xfId="2" applyNumberFormat="1" applyFont="1" applyBorder="1" applyAlignment="1">
      <alignment horizontal="right"/>
    </xf>
    <xf numFmtId="184" fontId="3" fillId="0" borderId="2" xfId="2" applyNumberFormat="1" applyFont="1" applyBorder="1" applyAlignment="1">
      <alignment horizontal="right"/>
    </xf>
    <xf numFmtId="201" fontId="3" fillId="0" borderId="2" xfId="2" applyNumberFormat="1" applyFont="1" applyBorder="1" applyAlignment="1">
      <alignment horizontal="right"/>
    </xf>
    <xf numFmtId="0" fontId="11" fillId="0" borderId="0" xfId="2" applyNumberFormat="1" applyFont="1" applyBorder="1" applyAlignment="1">
      <alignment horizontal="right"/>
    </xf>
    <xf numFmtId="221" fontId="11" fillId="0" borderId="0" xfId="2" applyNumberFormat="1" applyFont="1" applyBorder="1" applyAlignment="1">
      <alignment horizontal="right"/>
    </xf>
    <xf numFmtId="184" fontId="3" fillId="0" borderId="2" xfId="2" applyNumberFormat="1" applyFont="1" applyBorder="1" applyAlignment="1">
      <alignment horizontal="center"/>
    </xf>
    <xf numFmtId="0" fontId="3" fillId="0" borderId="0" xfId="2" applyFont="1" applyAlignment="1">
      <alignment horizontal="left" wrapText="1"/>
    </xf>
    <xf numFmtId="0" fontId="16" fillId="0" borderId="0" xfId="2" applyFont="1" applyAlignment="1">
      <alignment horizontal="left" vertical="top" wrapText="1"/>
    </xf>
    <xf numFmtId="0" fontId="16" fillId="0" borderId="0" xfId="0" applyFont="1" applyAlignment="1">
      <alignment horizontal="left" vertical="top" wrapText="1"/>
    </xf>
    <xf numFmtId="0" fontId="16" fillId="0" borderId="9" xfId="2" applyFont="1" applyBorder="1" applyAlignment="1">
      <alignment vertical="top" wrapText="1"/>
    </xf>
    <xf numFmtId="0" fontId="16" fillId="0" borderId="9" xfId="0" applyFont="1" applyBorder="1" applyAlignment="1">
      <alignment vertical="top" wrapText="1"/>
    </xf>
    <xf numFmtId="0" fontId="15" fillId="0" borderId="9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/>
    </xf>
    <xf numFmtId="0" fontId="15" fillId="0" borderId="0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5" fillId="0" borderId="10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9" fillId="0" borderId="0" xfId="2" applyFont="1" applyAlignment="1">
      <alignment horizontal="center"/>
    </xf>
    <xf numFmtId="0" fontId="2" fillId="0" borderId="0" xfId="2" applyFont="1" applyAlignment="1">
      <alignment horizontal="center"/>
    </xf>
    <xf numFmtId="0" fontId="3" fillId="0" borderId="0" xfId="2" applyFont="1" applyAlignment="1">
      <alignment horizontal="center"/>
    </xf>
    <xf numFmtId="0" fontId="15" fillId="0" borderId="13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/>
    </xf>
    <xf numFmtId="0" fontId="16" fillId="0" borderId="9" xfId="2" applyFont="1" applyBorder="1" applyAlignment="1">
      <alignment horizontal="left" vertical="top" wrapText="1"/>
    </xf>
    <xf numFmtId="0" fontId="16" fillId="0" borderId="0" xfId="2" applyFont="1" applyBorder="1" applyAlignment="1">
      <alignment horizontal="left" vertical="top" wrapText="1"/>
    </xf>
    <xf numFmtId="0" fontId="15" fillId="0" borderId="3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5" fillId="0" borderId="11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6" fillId="0" borderId="0" xfId="2" applyFont="1" applyAlignment="1">
      <alignment horizontal="left" wrapText="1"/>
    </xf>
    <xf numFmtId="222" fontId="11" fillId="0" borderId="0" xfId="2" applyNumberFormat="1" applyFont="1" applyBorder="1" applyAlignment="1">
      <alignment horizontal="right"/>
    </xf>
    <xf numFmtId="223" fontId="11" fillId="0" borderId="0" xfId="2" applyNumberFormat="1" applyFont="1" applyBorder="1" applyAlignment="1">
      <alignment horizontal="right"/>
    </xf>
    <xf numFmtId="219" fontId="11" fillId="0" borderId="0" xfId="2" applyNumberFormat="1" applyFont="1" applyBorder="1" applyAlignment="1">
      <alignment horizontal="right"/>
    </xf>
    <xf numFmtId="225" fontId="11" fillId="0" borderId="0" xfId="2" applyNumberFormat="1" applyFont="1" applyBorder="1" applyAlignment="1">
      <alignment horizontal="right"/>
    </xf>
    <xf numFmtId="224" fontId="11" fillId="0" borderId="0" xfId="2" applyNumberFormat="1" applyFont="1" applyBorder="1" applyAlignment="1">
      <alignment horizontal="right"/>
    </xf>
    <xf numFmtId="194" fontId="11" fillId="0" borderId="0" xfId="2" applyNumberFormat="1" applyFont="1" applyBorder="1" applyAlignment="1">
      <alignment horizontal="right"/>
    </xf>
    <xf numFmtId="0" fontId="15" fillId="0" borderId="0" xfId="2" applyFont="1" applyAlignment="1">
      <alignment horizontal="left"/>
    </xf>
    <xf numFmtId="0" fontId="17" fillId="0" borderId="0" xfId="2" applyFont="1" applyAlignment="1">
      <alignment horizontal="left"/>
    </xf>
    <xf numFmtId="194" fontId="11" fillId="0" borderId="8" xfId="2" applyNumberFormat="1" applyFont="1" applyBorder="1" applyAlignment="1">
      <alignment horizontal="right"/>
    </xf>
    <xf numFmtId="224" fontId="11" fillId="0" borderId="8" xfId="2" applyNumberFormat="1" applyFont="1" applyBorder="1" applyAlignment="1">
      <alignment horizontal="right"/>
    </xf>
    <xf numFmtId="0" fontId="18" fillId="0" borderId="0" xfId="2" applyFont="1" applyAlignment="1">
      <alignment horizontal="left"/>
    </xf>
    <xf numFmtId="0" fontId="19" fillId="0" borderId="0" xfId="2" applyFont="1" applyAlignment="1">
      <alignment horizontal="center"/>
    </xf>
    <xf numFmtId="0" fontId="16" fillId="0" borderId="0" xfId="2" applyFont="1" applyAlignment="1">
      <alignment horizontal="left"/>
    </xf>
    <xf numFmtId="0" fontId="20" fillId="0" borderId="0" xfId="2" applyNumberFormat="1" applyFont="1" applyBorder="1" applyAlignment="1">
      <alignment horizontal="right"/>
    </xf>
    <xf numFmtId="0" fontId="21" fillId="0" borderId="0" xfId="2" applyNumberFormat="1" applyFont="1" applyBorder="1" applyAlignment="1">
      <alignment horizontal="right"/>
    </xf>
    <xf numFmtId="226" fontId="11" fillId="0" borderId="0" xfId="2" applyNumberFormat="1" applyFont="1" applyBorder="1" applyAlignment="1">
      <alignment horizontal="right"/>
    </xf>
    <xf numFmtId="226" fontId="11" fillId="0" borderId="8" xfId="2" applyNumberFormat="1" applyFont="1" applyBorder="1" applyAlignment="1">
      <alignment horizontal="right"/>
    </xf>
  </cellXfs>
  <cellStyles count="3">
    <cellStyle name="n1" xfId="1"/>
    <cellStyle name="一般" xfId="0" builtinId="0"/>
    <cellStyle name="一般_折頁小冊" xfId="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</sheetPr>
  <dimension ref="A1:Q34"/>
  <sheetViews>
    <sheetView showGridLines="0" tabSelected="1" zoomScaleNormal="100" workbookViewId="0"/>
  </sheetViews>
  <sheetFormatPr defaultRowHeight="16.5"/>
  <cols>
    <col min="1" max="1" width="6.125" style="3" customWidth="1"/>
    <col min="2" max="2" width="4.625" style="3" customWidth="1"/>
    <col min="3" max="8" width="7.75" style="3" customWidth="1"/>
    <col min="9" max="9" width="8.75" style="3" customWidth="1"/>
    <col min="10" max="10" width="7.75" style="3" customWidth="1"/>
    <col min="11" max="12" width="8.75" style="3" customWidth="1"/>
    <col min="13" max="14" width="7.75" style="3" customWidth="1"/>
    <col min="15" max="15" width="7.75" style="1" customWidth="1"/>
    <col min="16" max="16" width="9" style="1"/>
    <col min="17" max="17" width="11.125" style="2" bestFit="1" customWidth="1"/>
    <col min="18" max="16384" width="9" style="1"/>
  </cols>
  <sheetData>
    <row r="1" spans="1:17" ht="22.5" customHeight="1">
      <c r="A1" s="1"/>
      <c r="B1" s="87" t="s">
        <v>70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</row>
    <row r="2" spans="1:17" ht="18" customHeight="1">
      <c r="A2" s="1"/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</row>
    <row r="3" spans="1:17" ht="15.95" customHeight="1">
      <c r="O3" s="17"/>
    </row>
    <row r="4" spans="1:17" s="14" customFormat="1" ht="15.95" customHeight="1">
      <c r="A4" s="42" t="s">
        <v>22</v>
      </c>
      <c r="B4" s="43"/>
      <c r="C4" s="53" t="s">
        <v>23</v>
      </c>
      <c r="D4" s="55"/>
      <c r="E4" s="49" t="s">
        <v>25</v>
      </c>
      <c r="F4" s="53" t="s">
        <v>8</v>
      </c>
      <c r="G4" s="55"/>
      <c r="H4" s="65" t="s">
        <v>21</v>
      </c>
      <c r="I4" s="53" t="s">
        <v>9</v>
      </c>
      <c r="J4" s="54"/>
      <c r="K4" s="55"/>
      <c r="L4" s="51" t="s">
        <v>27</v>
      </c>
      <c r="M4" s="49"/>
      <c r="N4" s="56" t="s">
        <v>4</v>
      </c>
      <c r="O4" s="51" t="s">
        <v>5</v>
      </c>
    </row>
    <row r="5" spans="1:17" s="14" customFormat="1" ht="35.1" customHeight="1">
      <c r="A5" s="44"/>
      <c r="B5" s="45"/>
      <c r="C5" s="58" t="s">
        <v>30</v>
      </c>
      <c r="D5" s="58" t="s">
        <v>28</v>
      </c>
      <c r="E5" s="50"/>
      <c r="F5" s="56" t="s">
        <v>29</v>
      </c>
      <c r="G5" s="56" t="s">
        <v>38</v>
      </c>
      <c r="H5" s="66"/>
      <c r="I5" s="56" t="s">
        <v>31</v>
      </c>
      <c r="J5" s="56" t="s">
        <v>3</v>
      </c>
      <c r="K5" s="58" t="s">
        <v>26</v>
      </c>
      <c r="L5" s="60"/>
      <c r="M5" s="61"/>
      <c r="N5" s="57"/>
      <c r="O5" s="52"/>
    </row>
    <row r="6" spans="1:17" s="14" customFormat="1" ht="21" customHeight="1">
      <c r="A6" s="46"/>
      <c r="B6" s="45"/>
      <c r="C6" s="59"/>
      <c r="D6" s="59"/>
      <c r="E6" s="50"/>
      <c r="F6" s="57"/>
      <c r="G6" s="57"/>
      <c r="H6" s="66"/>
      <c r="I6" s="57"/>
      <c r="J6" s="57"/>
      <c r="K6" s="59"/>
      <c r="L6" s="22" t="s">
        <v>0</v>
      </c>
      <c r="M6" s="22" t="s">
        <v>15</v>
      </c>
      <c r="N6" s="23" t="s">
        <v>24</v>
      </c>
      <c r="O6" s="28"/>
    </row>
    <row r="7" spans="1:17" s="14" customFormat="1" ht="15.6" customHeight="1">
      <c r="A7" s="47"/>
      <c r="B7" s="48"/>
      <c r="C7" s="24" t="s">
        <v>2</v>
      </c>
      <c r="D7" s="24" t="s">
        <v>2</v>
      </c>
      <c r="E7" s="24" t="s">
        <v>19</v>
      </c>
      <c r="F7" s="24" t="s">
        <v>2</v>
      </c>
      <c r="G7" s="24" t="s">
        <v>2</v>
      </c>
      <c r="H7" s="24" t="s">
        <v>2</v>
      </c>
      <c r="I7" s="24" t="s">
        <v>1</v>
      </c>
      <c r="J7" s="24" t="s">
        <v>1</v>
      </c>
      <c r="K7" s="25" t="s">
        <v>20</v>
      </c>
      <c r="L7" s="24" t="s">
        <v>1</v>
      </c>
      <c r="M7" s="25" t="s">
        <v>2</v>
      </c>
      <c r="N7" s="27" t="s">
        <v>6</v>
      </c>
      <c r="O7" s="29" t="s">
        <v>7</v>
      </c>
    </row>
    <row r="8" spans="1:17" s="7" customFormat="1" ht="3" customHeight="1">
      <c r="A8" s="6"/>
      <c r="B8" s="6"/>
      <c r="C8" s="4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Q8" s="8"/>
    </row>
    <row r="9" spans="1:17" s="9" customFormat="1" ht="13.9" customHeight="1">
      <c r="A9" s="82" t="s">
        <v>52</v>
      </c>
      <c r="B9" s="83"/>
      <c r="C9" s="84">
        <v>3.42</v>
      </c>
      <c r="D9" s="80">
        <v>0</v>
      </c>
      <c r="E9" s="77">
        <v>29649</v>
      </c>
      <c r="F9" s="76">
        <v>-0.23</v>
      </c>
      <c r="G9" s="80">
        <v>0</v>
      </c>
      <c r="H9" s="76">
        <v>3.85</v>
      </c>
      <c r="I9" s="77">
        <v>2357</v>
      </c>
      <c r="J9" s="77">
        <v>1506</v>
      </c>
      <c r="K9" s="77">
        <v>14733</v>
      </c>
      <c r="L9" s="77">
        <v>501879</v>
      </c>
      <c r="M9" s="78">
        <v>9.4</v>
      </c>
      <c r="N9" s="76">
        <v>28.15</v>
      </c>
      <c r="O9" s="77">
        <v>5299</v>
      </c>
      <c r="Q9" s="10"/>
    </row>
    <row r="10" spans="1:17" s="9" customFormat="1" ht="13.9" customHeight="1">
      <c r="A10" s="82" t="s">
        <v>53</v>
      </c>
      <c r="B10" s="83"/>
      <c r="C10" s="84">
        <v>6.72</v>
      </c>
      <c r="D10" s="80">
        <v>0</v>
      </c>
      <c r="E10" s="77">
        <v>33987</v>
      </c>
      <c r="F10" s="76">
        <v>1.97</v>
      </c>
      <c r="G10" s="80">
        <v>0</v>
      </c>
      <c r="H10" s="76">
        <v>3.95</v>
      </c>
      <c r="I10" s="77">
        <v>4613</v>
      </c>
      <c r="J10" s="77">
        <v>2754</v>
      </c>
      <c r="K10" s="77">
        <v>18219</v>
      </c>
      <c r="L10" s="77">
        <v>538752</v>
      </c>
      <c r="M10" s="78">
        <v>7.3</v>
      </c>
      <c r="N10" s="76">
        <v>27.73</v>
      </c>
      <c r="O10" s="77">
        <v>5484</v>
      </c>
      <c r="Q10" s="10"/>
    </row>
    <row r="11" spans="1:17" s="9" customFormat="1" ht="13.9" customHeight="1">
      <c r="A11" s="82" t="s">
        <v>54</v>
      </c>
      <c r="B11" s="83"/>
      <c r="C11" s="84">
        <v>2.68</v>
      </c>
      <c r="D11" s="80">
        <v>0</v>
      </c>
      <c r="E11" s="77">
        <v>33828</v>
      </c>
      <c r="F11" s="76">
        <v>2.95</v>
      </c>
      <c r="G11" s="81">
        <v>10.51</v>
      </c>
      <c r="H11" s="76">
        <v>3.67</v>
      </c>
      <c r="I11" s="77">
        <v>2885</v>
      </c>
      <c r="J11" s="77">
        <v>1756</v>
      </c>
      <c r="K11" s="77">
        <v>14138</v>
      </c>
      <c r="L11" s="77">
        <v>575086</v>
      </c>
      <c r="M11" s="78">
        <v>6.7</v>
      </c>
      <c r="N11" s="76">
        <v>30.77</v>
      </c>
      <c r="O11" s="77">
        <v>5549</v>
      </c>
      <c r="Q11" s="10"/>
    </row>
    <row r="12" spans="1:17" s="9" customFormat="1" ht="13.9" customHeight="1">
      <c r="A12" s="82" t="s">
        <v>55</v>
      </c>
      <c r="B12" s="83"/>
      <c r="C12" s="84">
        <v>1.1200000000000001</v>
      </c>
      <c r="D12" s="80">
        <v>0</v>
      </c>
      <c r="E12" s="77">
        <v>33525</v>
      </c>
      <c r="F12" s="76">
        <v>2.4900000000000002</v>
      </c>
      <c r="G12" s="81">
        <v>-0.56999999999999995</v>
      </c>
      <c r="H12" s="76">
        <v>3.48</v>
      </c>
      <c r="I12" s="77">
        <v>3348</v>
      </c>
      <c r="J12" s="77">
        <v>1973</v>
      </c>
      <c r="K12" s="77">
        <v>17931</v>
      </c>
      <c r="L12" s="77">
        <v>607548</v>
      </c>
      <c r="M12" s="78">
        <v>5.6</v>
      </c>
      <c r="N12" s="76">
        <v>30.76</v>
      </c>
      <c r="O12" s="77">
        <v>5706</v>
      </c>
      <c r="Q12" s="10"/>
    </row>
    <row r="13" spans="1:17" s="9" customFormat="1" ht="13.9" customHeight="1">
      <c r="A13" s="82" t="s">
        <v>56</v>
      </c>
      <c r="B13" s="83"/>
      <c r="C13" s="84">
        <v>4.84</v>
      </c>
      <c r="D13" s="80">
        <v>0</v>
      </c>
      <c r="E13" s="77">
        <v>35241</v>
      </c>
      <c r="F13" s="76">
        <v>2.1800000000000002</v>
      </c>
      <c r="G13" s="81">
        <v>1.37</v>
      </c>
      <c r="H13" s="76">
        <v>3.38</v>
      </c>
      <c r="I13" s="77">
        <v>4774</v>
      </c>
      <c r="J13" s="77">
        <v>2881</v>
      </c>
      <c r="K13" s="77">
        <v>23035</v>
      </c>
      <c r="L13" s="77">
        <v>640405</v>
      </c>
      <c r="M13" s="78">
        <v>5.4</v>
      </c>
      <c r="N13" s="76">
        <v>32.83</v>
      </c>
      <c r="O13" s="77">
        <v>5767</v>
      </c>
      <c r="Q13" s="10"/>
    </row>
    <row r="14" spans="1:17" s="9" customFormat="1" ht="27.75" customHeight="1">
      <c r="A14" s="82" t="s">
        <v>57</v>
      </c>
      <c r="B14" s="83"/>
      <c r="C14" s="85">
        <v>0</v>
      </c>
      <c r="D14" s="80">
        <v>0</v>
      </c>
      <c r="E14" s="79">
        <v>0</v>
      </c>
      <c r="F14" s="76">
        <v>1.69</v>
      </c>
      <c r="G14" s="81">
        <v>-0.8</v>
      </c>
      <c r="H14" s="76">
        <v>3.4</v>
      </c>
      <c r="I14" s="77">
        <v>4310</v>
      </c>
      <c r="J14" s="77">
        <v>213</v>
      </c>
      <c r="K14" s="77">
        <v>22820</v>
      </c>
      <c r="L14" s="77">
        <v>634241</v>
      </c>
      <c r="M14" s="78">
        <v>5.7</v>
      </c>
      <c r="N14" s="76">
        <v>32.08</v>
      </c>
      <c r="O14" s="77">
        <v>5768</v>
      </c>
      <c r="Q14" s="10"/>
    </row>
    <row r="15" spans="1:17" s="9" customFormat="1" ht="13.9" customHeight="1">
      <c r="A15" s="82" t="s">
        <v>58</v>
      </c>
      <c r="B15" s="83"/>
      <c r="C15" s="84">
        <v>3.82</v>
      </c>
      <c r="D15" s="81">
        <v>6.89</v>
      </c>
      <c r="E15" s="77">
        <v>9484</v>
      </c>
      <c r="F15" s="76">
        <v>2.08</v>
      </c>
      <c r="G15" s="81">
        <v>1.08</v>
      </c>
      <c r="H15" s="76">
        <v>3.36</v>
      </c>
      <c r="I15" s="77">
        <v>4314</v>
      </c>
      <c r="J15" s="77">
        <v>226</v>
      </c>
      <c r="K15" s="77">
        <v>22263</v>
      </c>
      <c r="L15" s="77">
        <v>634767</v>
      </c>
      <c r="M15" s="78">
        <v>5.3</v>
      </c>
      <c r="N15" s="76">
        <v>32.53</v>
      </c>
      <c r="O15" s="77">
        <v>5780</v>
      </c>
      <c r="Q15" s="10"/>
    </row>
    <row r="16" spans="1:17" s="9" customFormat="1" ht="13.9" customHeight="1">
      <c r="A16" s="82" t="s">
        <v>59</v>
      </c>
      <c r="B16" s="83"/>
      <c r="C16" s="85">
        <v>0</v>
      </c>
      <c r="D16" s="80">
        <v>0</v>
      </c>
      <c r="E16" s="79">
        <v>0</v>
      </c>
      <c r="F16" s="76">
        <v>2.1</v>
      </c>
      <c r="G16" s="81">
        <v>3.11</v>
      </c>
      <c r="H16" s="76">
        <v>3.32</v>
      </c>
      <c r="I16" s="77">
        <v>4237</v>
      </c>
      <c r="J16" s="77">
        <v>235</v>
      </c>
      <c r="K16" s="77">
        <v>23035</v>
      </c>
      <c r="L16" s="77">
        <v>640405</v>
      </c>
      <c r="M16" s="78">
        <v>5.4</v>
      </c>
      <c r="N16" s="76">
        <v>32.83</v>
      </c>
      <c r="O16" s="77">
        <v>5767</v>
      </c>
      <c r="Q16" s="10"/>
    </row>
    <row r="17" spans="1:17" s="9" customFormat="1" ht="27.75" customHeight="1">
      <c r="A17" s="82" t="s">
        <v>60</v>
      </c>
      <c r="B17" s="86" t="s">
        <v>43</v>
      </c>
      <c r="C17" s="84" t="s">
        <v>44</v>
      </c>
      <c r="D17" s="80">
        <v>0</v>
      </c>
      <c r="E17" s="77" t="s">
        <v>45</v>
      </c>
      <c r="F17" s="76">
        <v>1.74</v>
      </c>
      <c r="G17" s="81">
        <v>-1.71</v>
      </c>
      <c r="H17" s="76">
        <v>3.35</v>
      </c>
      <c r="I17" s="77">
        <v>4632</v>
      </c>
      <c r="J17" s="77">
        <v>2286</v>
      </c>
      <c r="K17" s="77">
        <v>28233</v>
      </c>
      <c r="L17" s="77" t="s">
        <v>51</v>
      </c>
      <c r="M17" s="78">
        <v>5.3</v>
      </c>
      <c r="N17" s="76">
        <v>30.78</v>
      </c>
      <c r="O17" s="77">
        <v>6002</v>
      </c>
      <c r="Q17" s="10"/>
    </row>
    <row r="18" spans="1:17" s="9" customFormat="1" ht="27.75" customHeight="1">
      <c r="A18" s="82" t="s">
        <v>61</v>
      </c>
      <c r="B18" s="83"/>
      <c r="C18" s="85">
        <v>0</v>
      </c>
      <c r="D18" s="80">
        <v>0</v>
      </c>
      <c r="E18" s="79">
        <v>0</v>
      </c>
      <c r="F18" s="76">
        <v>2.67</v>
      </c>
      <c r="G18" s="81">
        <v>3.83</v>
      </c>
      <c r="H18" s="76">
        <v>3.3</v>
      </c>
      <c r="I18" s="77">
        <v>4076</v>
      </c>
      <c r="J18" s="77">
        <v>165</v>
      </c>
      <c r="K18" s="77">
        <v>23525</v>
      </c>
      <c r="L18" s="77">
        <v>646638</v>
      </c>
      <c r="M18" s="78">
        <v>5.4</v>
      </c>
      <c r="N18" s="76">
        <v>32.75</v>
      </c>
      <c r="O18" s="77">
        <v>5776</v>
      </c>
      <c r="Q18" s="10"/>
    </row>
    <row r="19" spans="1:17" s="9" customFormat="1" ht="13.9" customHeight="1">
      <c r="A19" s="82" t="s">
        <v>62</v>
      </c>
      <c r="B19" s="83"/>
      <c r="C19" s="84">
        <v>5.45</v>
      </c>
      <c r="D19" s="81">
        <v>6.16</v>
      </c>
      <c r="E19" s="77">
        <v>8931</v>
      </c>
      <c r="F19" s="76">
        <v>1.62</v>
      </c>
      <c r="G19" s="81">
        <v>3.7</v>
      </c>
      <c r="H19" s="76">
        <v>3.34</v>
      </c>
      <c r="I19" s="77">
        <v>4556</v>
      </c>
      <c r="J19" s="77">
        <v>187</v>
      </c>
      <c r="K19" s="77">
        <v>23053</v>
      </c>
      <c r="L19" s="77">
        <v>650184</v>
      </c>
      <c r="M19" s="78">
        <v>4.9000000000000004</v>
      </c>
      <c r="N19" s="76">
        <v>32.880000000000003</v>
      </c>
      <c r="O19" s="77">
        <v>5776</v>
      </c>
      <c r="Q19" s="10"/>
    </row>
    <row r="20" spans="1:17" s="9" customFormat="1" ht="13.9" customHeight="1">
      <c r="A20" s="82" t="s">
        <v>63</v>
      </c>
      <c r="B20" s="83"/>
      <c r="C20" s="85">
        <v>0</v>
      </c>
      <c r="D20" s="80">
        <v>0</v>
      </c>
      <c r="E20" s="79">
        <v>0</v>
      </c>
      <c r="F20" s="76">
        <v>2.34</v>
      </c>
      <c r="G20" s="81">
        <v>3.63</v>
      </c>
      <c r="H20" s="76">
        <v>3.35</v>
      </c>
      <c r="I20" s="77">
        <v>4004</v>
      </c>
      <c r="J20" s="77">
        <v>219</v>
      </c>
      <c r="K20" s="77">
        <v>20696</v>
      </c>
      <c r="L20" s="77">
        <v>649220</v>
      </c>
      <c r="M20" s="78">
        <v>4</v>
      </c>
      <c r="N20" s="76">
        <v>33.25</v>
      </c>
      <c r="O20" s="77">
        <v>5780</v>
      </c>
      <c r="Q20" s="10"/>
    </row>
    <row r="21" spans="1:17" s="9" customFormat="1" ht="13.9" customHeight="1">
      <c r="A21" s="82" t="s">
        <v>64</v>
      </c>
      <c r="B21" s="83"/>
      <c r="C21" s="85">
        <v>0</v>
      </c>
      <c r="D21" s="80">
        <v>0</v>
      </c>
      <c r="E21" s="79">
        <v>0</v>
      </c>
      <c r="F21" s="76">
        <v>2.0299999999999998</v>
      </c>
      <c r="G21" s="81">
        <v>0.51</v>
      </c>
      <c r="H21" s="76">
        <v>3.32</v>
      </c>
      <c r="I21" s="77">
        <v>3381</v>
      </c>
      <c r="J21" s="77">
        <v>178</v>
      </c>
      <c r="K21" s="77">
        <v>20235</v>
      </c>
      <c r="L21" s="77">
        <v>647614</v>
      </c>
      <c r="M21" s="78">
        <v>3.5</v>
      </c>
      <c r="N21" s="76">
        <v>32.049999999999997</v>
      </c>
      <c r="O21" s="77">
        <v>5828</v>
      </c>
      <c r="Q21" s="10"/>
    </row>
    <row r="22" spans="1:17" s="9" customFormat="1" ht="13.9" customHeight="1">
      <c r="A22" s="82" t="s">
        <v>65</v>
      </c>
      <c r="B22" s="83"/>
      <c r="C22" s="84">
        <v>8.01</v>
      </c>
      <c r="D22" s="81">
        <v>12.78</v>
      </c>
      <c r="E22" s="77">
        <v>9771</v>
      </c>
      <c r="F22" s="76">
        <v>1.54</v>
      </c>
      <c r="G22" s="81">
        <v>-4.3899999999999997</v>
      </c>
      <c r="H22" s="76">
        <v>3.3</v>
      </c>
      <c r="I22" s="77">
        <v>3907</v>
      </c>
      <c r="J22" s="77">
        <v>182</v>
      </c>
      <c r="K22" s="77">
        <v>21347</v>
      </c>
      <c r="L22" s="77">
        <v>647339</v>
      </c>
      <c r="M22" s="78">
        <v>3.3</v>
      </c>
      <c r="N22" s="76">
        <v>29.96</v>
      </c>
      <c r="O22" s="77">
        <v>5929</v>
      </c>
      <c r="Q22" s="10"/>
    </row>
    <row r="23" spans="1:17" s="9" customFormat="1" ht="13.9" customHeight="1">
      <c r="A23" s="82" t="s">
        <v>66</v>
      </c>
      <c r="B23" s="83"/>
      <c r="C23" s="85">
        <v>0</v>
      </c>
      <c r="D23" s="80">
        <v>0</v>
      </c>
      <c r="E23" s="79">
        <v>0</v>
      </c>
      <c r="F23" s="76">
        <v>1.36</v>
      </c>
      <c r="G23" s="81">
        <v>-5.42</v>
      </c>
      <c r="H23" s="76">
        <v>3.36</v>
      </c>
      <c r="I23" s="77">
        <v>4328</v>
      </c>
      <c r="J23" s="77">
        <v>225</v>
      </c>
      <c r="K23" s="77">
        <v>22256</v>
      </c>
      <c r="L23" s="77">
        <v>649145</v>
      </c>
      <c r="M23" s="78">
        <v>3.1</v>
      </c>
      <c r="N23" s="76">
        <v>29.38</v>
      </c>
      <c r="O23" s="77">
        <v>5984</v>
      </c>
      <c r="Q23" s="10"/>
    </row>
    <row r="24" spans="1:17" s="9" customFormat="1" ht="13.9" customHeight="1">
      <c r="A24" s="82" t="s">
        <v>67</v>
      </c>
      <c r="B24" s="83"/>
      <c r="C24" s="85">
        <v>0</v>
      </c>
      <c r="D24" s="80">
        <v>0</v>
      </c>
      <c r="E24" s="79">
        <v>0</v>
      </c>
      <c r="F24" s="76">
        <v>1.53</v>
      </c>
      <c r="G24" s="80" t="s">
        <v>40</v>
      </c>
      <c r="H24" s="76">
        <v>3.4</v>
      </c>
      <c r="I24" s="77">
        <v>4129</v>
      </c>
      <c r="J24" s="77">
        <v>239</v>
      </c>
      <c r="K24" s="77">
        <v>23543</v>
      </c>
      <c r="L24" s="77">
        <v>658224</v>
      </c>
      <c r="M24" s="78">
        <v>4</v>
      </c>
      <c r="N24" s="76">
        <v>29.88</v>
      </c>
      <c r="O24" s="77">
        <v>5979</v>
      </c>
      <c r="Q24" s="10"/>
    </row>
    <row r="25" spans="1:17" s="9" customFormat="1" ht="13.9" customHeight="1">
      <c r="A25" s="82" t="s">
        <v>68</v>
      </c>
      <c r="B25" s="83"/>
      <c r="C25" s="84" t="s">
        <v>46</v>
      </c>
      <c r="D25" s="80" t="s">
        <v>47</v>
      </c>
      <c r="E25" s="77" t="s">
        <v>89</v>
      </c>
      <c r="F25" s="76">
        <v>1.6</v>
      </c>
      <c r="G25" s="80" t="s">
        <v>41</v>
      </c>
      <c r="H25" s="76">
        <v>3.45</v>
      </c>
      <c r="I25" s="77">
        <v>5533</v>
      </c>
      <c r="J25" s="77">
        <v>277</v>
      </c>
      <c r="K25" s="77">
        <v>24233</v>
      </c>
      <c r="L25" s="77" t="s">
        <v>50</v>
      </c>
      <c r="M25" s="78">
        <v>5</v>
      </c>
      <c r="N25" s="76">
        <v>30.65</v>
      </c>
      <c r="O25" s="77">
        <v>5974</v>
      </c>
      <c r="Q25" s="10"/>
    </row>
    <row r="26" spans="1:17" s="9" customFormat="1" ht="13.9" customHeight="1">
      <c r="A26" s="82" t="s">
        <v>69</v>
      </c>
      <c r="B26" s="83"/>
      <c r="C26" s="85">
        <v>0</v>
      </c>
      <c r="D26" s="80">
        <v>0</v>
      </c>
      <c r="E26" s="79">
        <v>0</v>
      </c>
      <c r="F26" s="76">
        <v>1.25</v>
      </c>
      <c r="G26" s="80" t="s">
        <v>42</v>
      </c>
      <c r="H26" s="76">
        <v>3.38</v>
      </c>
      <c r="I26" s="77">
        <v>6006</v>
      </c>
      <c r="J26" s="77">
        <v>312</v>
      </c>
      <c r="K26" s="77">
        <v>25821</v>
      </c>
      <c r="L26" s="77" t="s">
        <v>51</v>
      </c>
      <c r="M26" s="78">
        <v>5.3</v>
      </c>
      <c r="N26" s="76">
        <v>30.5</v>
      </c>
      <c r="O26" s="77">
        <v>6029</v>
      </c>
      <c r="Q26" s="10"/>
    </row>
    <row r="27" spans="1:17" s="9" customFormat="1" ht="13.9" customHeight="1">
      <c r="A27" s="82" t="s">
        <v>57</v>
      </c>
      <c r="B27" s="83"/>
      <c r="C27" s="85">
        <v>0</v>
      </c>
      <c r="D27" s="80">
        <v>0</v>
      </c>
      <c r="E27" s="79">
        <v>0</v>
      </c>
      <c r="F27" s="76">
        <v>1.48</v>
      </c>
      <c r="G27" s="81">
        <v>-3.5</v>
      </c>
      <c r="H27" s="76" t="s">
        <v>39</v>
      </c>
      <c r="I27" s="77">
        <v>6267</v>
      </c>
      <c r="J27" s="77">
        <v>303</v>
      </c>
      <c r="K27" s="77">
        <v>28233</v>
      </c>
      <c r="L27" s="77" t="s">
        <v>39</v>
      </c>
      <c r="M27" s="78" t="s">
        <v>39</v>
      </c>
      <c r="N27" s="76">
        <v>30.78</v>
      </c>
      <c r="O27" s="77">
        <v>6002</v>
      </c>
      <c r="Q27" s="10"/>
    </row>
    <row r="28" spans="1:17" s="13" customFormat="1" ht="3" customHeight="1">
      <c r="A28" s="21"/>
      <c r="B28" s="19"/>
      <c r="C28" s="31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3"/>
      <c r="P28" s="11"/>
      <c r="Q28" s="12"/>
    </row>
    <row r="29" spans="1:17" ht="27.95" customHeight="1">
      <c r="A29" s="40" t="str">
        <f>SUBSTITUTE(A33,CHAR(10),CHAR(10)&amp;"　　　　　")</f>
        <v>說　　明：1.「經濟成長率及平均每人國民所得毛額」之2月、5月、8月、11月資料分別代表第1季、第2季、第3季、第4季。
　　　　　2. 生產者物價指數自110年1月開始編布，111年起始得計算上升率。</v>
      </c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</row>
    <row r="30" spans="1:17" ht="27.95" customHeight="1">
      <c r="A30" s="38" t="str">
        <f>SUBSTITUTE(A34,CHAR(10),CHAR(10)&amp;"　　　　　")</f>
        <v>附　　註：1.「經濟成長率及平均每人國民所得毛額」為全年預測數，「證券交易稅」為當年累計數，股價指數、貨幣總計數、美金匯率及外匯存底為期底數，其餘指標
　　　　　  為1月至當月累計平均數。</v>
      </c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</row>
    <row r="33" spans="1:2" ht="369.75" hidden="1">
      <c r="A33" s="75" t="s">
        <v>49</v>
      </c>
      <c r="B33" s="16"/>
    </row>
    <row r="34" spans="1:2" ht="382.5" hidden="1">
      <c r="A34" s="75" t="s">
        <v>48</v>
      </c>
    </row>
  </sheetData>
  <mergeCells count="20">
    <mergeCell ref="K5:K6"/>
    <mergeCell ref="L4:M5"/>
    <mergeCell ref="B1:O1"/>
    <mergeCell ref="B2:O2"/>
    <mergeCell ref="C5:C6"/>
    <mergeCell ref="D5:D6"/>
    <mergeCell ref="F4:G4"/>
    <mergeCell ref="H4:H6"/>
    <mergeCell ref="N4:N5"/>
    <mergeCell ref="C4:D4"/>
    <mergeCell ref="A30:O30"/>
    <mergeCell ref="A29:O29"/>
    <mergeCell ref="A4:B7"/>
    <mergeCell ref="E4:E6"/>
    <mergeCell ref="O4:O5"/>
    <mergeCell ref="I4:K4"/>
    <mergeCell ref="F5:F6"/>
    <mergeCell ref="G5:G6"/>
    <mergeCell ref="I5:I6"/>
    <mergeCell ref="J5:J6"/>
  </mergeCells>
  <phoneticPr fontId="6" type="noConversion"/>
  <pageMargins left="0.98425196850393704" right="0.98425196850393704" top="0.78740157480314965" bottom="0.59055118110236227" header="0.39370078740157483" footer="0.39370078740157483"/>
  <pageSetup paperSize="9" orientation="landscape" r:id="rId1"/>
  <headerFooter alignWithMargins="0">
    <oddHeader xml:space="preserve">&amp;L&amp;"標楷體,粗體"&amp;20 &amp;R&amp;"標楷體,粗體"&amp;20   </oddHeader>
    <oddFooter xml:space="preserve">&amp;C&amp;"新細明體,標準"&amp;10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4"/>
  <sheetViews>
    <sheetView showGridLines="0" tabSelected="1" zoomScaleNormal="75" workbookViewId="0"/>
  </sheetViews>
  <sheetFormatPr defaultRowHeight="16.5"/>
  <cols>
    <col min="1" max="1" width="7.125" style="3" customWidth="1"/>
    <col min="2" max="2" width="4.625" style="3" customWidth="1"/>
    <col min="3" max="8" width="8.625" style="3" customWidth="1"/>
    <col min="9" max="9" width="2.625" style="3" customWidth="1"/>
    <col min="10" max="10" width="6.625" style="3" customWidth="1"/>
    <col min="11" max="11" width="8.125" style="3" customWidth="1"/>
    <col min="12" max="12" width="2.625" style="3" customWidth="1"/>
    <col min="13" max="13" width="6.625" style="3" customWidth="1"/>
    <col min="14" max="14" width="8.125" style="3" customWidth="1"/>
    <col min="15" max="15" width="2.625" style="3" customWidth="1"/>
    <col min="16" max="16" width="6.625" style="3" customWidth="1"/>
    <col min="17" max="17" width="6.625" style="3" hidden="1" customWidth="1"/>
    <col min="18" max="18" width="8.125" style="3" customWidth="1"/>
    <col min="19" max="16384" width="9" style="1"/>
  </cols>
  <sheetData>
    <row r="1" spans="1:18" ht="22.5" customHeight="1">
      <c r="A1" s="87" t="s">
        <v>88</v>
      </c>
      <c r="B1" s="62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</row>
    <row r="2" spans="1:18" ht="18" customHeight="1">
      <c r="A2" s="64"/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</row>
    <row r="3" spans="1:18" ht="15.95" customHeight="1"/>
    <row r="4" spans="1:18" s="14" customFormat="1" ht="15.95" customHeight="1">
      <c r="A4" s="42" t="s">
        <v>10</v>
      </c>
      <c r="B4" s="43"/>
      <c r="C4" s="53" t="s">
        <v>18</v>
      </c>
      <c r="D4" s="54"/>
      <c r="E4" s="54"/>
      <c r="F4" s="54"/>
      <c r="G4" s="55"/>
      <c r="H4" s="56" t="s">
        <v>37</v>
      </c>
      <c r="I4" s="53" t="s">
        <v>11</v>
      </c>
      <c r="J4" s="54"/>
      <c r="K4" s="54"/>
      <c r="L4" s="54"/>
      <c r="M4" s="54"/>
      <c r="N4" s="54"/>
      <c r="O4" s="54"/>
      <c r="P4" s="54"/>
      <c r="Q4" s="54"/>
      <c r="R4" s="54"/>
    </row>
    <row r="5" spans="1:18" s="14" customFormat="1" ht="35.1" customHeight="1">
      <c r="A5" s="44"/>
      <c r="B5" s="45"/>
      <c r="C5" s="56" t="s">
        <v>32</v>
      </c>
      <c r="D5" s="56" t="s">
        <v>33</v>
      </c>
      <c r="E5" s="56" t="s">
        <v>34</v>
      </c>
      <c r="F5" s="56" t="s">
        <v>35</v>
      </c>
      <c r="G5" s="56" t="s">
        <v>36</v>
      </c>
      <c r="H5" s="57"/>
      <c r="I5" s="72" t="s">
        <v>13</v>
      </c>
      <c r="J5" s="73"/>
      <c r="K5" s="74"/>
      <c r="L5" s="72" t="s">
        <v>14</v>
      </c>
      <c r="M5" s="73"/>
      <c r="N5" s="74"/>
      <c r="O5" s="53" t="s">
        <v>12</v>
      </c>
      <c r="P5" s="54"/>
      <c r="Q5" s="54"/>
      <c r="R5" s="54"/>
    </row>
    <row r="6" spans="1:18" s="14" customFormat="1" ht="21" customHeight="1">
      <c r="A6" s="46"/>
      <c r="B6" s="45"/>
      <c r="C6" s="57"/>
      <c r="D6" s="57"/>
      <c r="E6" s="57"/>
      <c r="F6" s="57"/>
      <c r="G6" s="57"/>
      <c r="H6" s="71"/>
      <c r="I6" s="51" t="s">
        <v>17</v>
      </c>
      <c r="J6" s="49"/>
      <c r="K6" s="23" t="s">
        <v>15</v>
      </c>
      <c r="L6" s="51" t="s">
        <v>17</v>
      </c>
      <c r="M6" s="49"/>
      <c r="N6" s="23" t="s">
        <v>15</v>
      </c>
      <c r="O6" s="51" t="s">
        <v>17</v>
      </c>
      <c r="P6" s="49"/>
      <c r="Q6" s="26"/>
      <c r="R6" s="26" t="s">
        <v>15</v>
      </c>
    </row>
    <row r="7" spans="1:18" s="14" customFormat="1" ht="15.6" customHeight="1">
      <c r="A7" s="47"/>
      <c r="B7" s="48"/>
      <c r="C7" s="24" t="s">
        <v>2</v>
      </c>
      <c r="D7" s="24" t="s">
        <v>2</v>
      </c>
      <c r="E7" s="24" t="s">
        <v>2</v>
      </c>
      <c r="F7" s="24" t="s">
        <v>2</v>
      </c>
      <c r="G7" s="24" t="s">
        <v>2</v>
      </c>
      <c r="H7" s="24" t="s">
        <v>2</v>
      </c>
      <c r="I7" s="69" t="s">
        <v>16</v>
      </c>
      <c r="J7" s="70"/>
      <c r="K7" s="24" t="s">
        <v>2</v>
      </c>
      <c r="L7" s="69" t="s">
        <v>16</v>
      </c>
      <c r="M7" s="70"/>
      <c r="N7" s="24" t="s">
        <v>2</v>
      </c>
      <c r="O7" s="69" t="s">
        <v>16</v>
      </c>
      <c r="P7" s="70"/>
      <c r="Q7" s="29"/>
      <c r="R7" s="29" t="s">
        <v>2</v>
      </c>
    </row>
    <row r="8" spans="1:18" s="7" customFormat="1" ht="3" customHeight="1">
      <c r="A8" s="6"/>
      <c r="B8" s="6"/>
      <c r="C8" s="4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</row>
    <row r="9" spans="1:18" s="9" customFormat="1" ht="13.9" customHeight="1">
      <c r="A9" s="82" t="s">
        <v>52</v>
      </c>
      <c r="B9" s="83"/>
      <c r="C9" s="92">
        <v>8.8000000000000007</v>
      </c>
      <c r="D9" s="91">
        <v>9.3000000000000007</v>
      </c>
      <c r="E9" s="91">
        <v>0.7</v>
      </c>
      <c r="F9" s="91">
        <v>-4.8</v>
      </c>
      <c r="G9" s="91">
        <v>1.4</v>
      </c>
      <c r="H9" s="91">
        <v>10.1</v>
      </c>
      <c r="I9" s="89"/>
      <c r="J9" s="77">
        <v>345126</v>
      </c>
      <c r="K9" s="91">
        <v>4.9000000000000004</v>
      </c>
      <c r="L9" s="34" t="s">
        <v>83</v>
      </c>
      <c r="M9" s="77">
        <v>286148</v>
      </c>
      <c r="N9" s="91">
        <v>0.2</v>
      </c>
      <c r="O9" s="34" t="s">
        <v>83</v>
      </c>
      <c r="P9" s="77">
        <v>58978</v>
      </c>
      <c r="Q9" s="91">
        <v>35.6</v>
      </c>
      <c r="R9" s="35">
        <f>IF(P9="...","...",Q9)</f>
        <v>35.6</v>
      </c>
    </row>
    <row r="10" spans="1:18" s="9" customFormat="1" ht="13.9" customHeight="1">
      <c r="A10" s="82" t="s">
        <v>53</v>
      </c>
      <c r="B10" s="83"/>
      <c r="C10" s="92">
        <v>14.7</v>
      </c>
      <c r="D10" s="91">
        <v>15.6</v>
      </c>
      <c r="E10" s="91">
        <v>4.0999999999999996</v>
      </c>
      <c r="F10" s="91">
        <v>-6.8</v>
      </c>
      <c r="G10" s="91">
        <v>3.4</v>
      </c>
      <c r="H10" s="91">
        <v>26.3</v>
      </c>
      <c r="I10" s="90"/>
      <c r="J10" s="77">
        <v>446371</v>
      </c>
      <c r="K10" s="91">
        <v>29.3</v>
      </c>
      <c r="L10" s="34" t="s">
        <v>83</v>
      </c>
      <c r="M10" s="77">
        <v>381958</v>
      </c>
      <c r="N10" s="91">
        <v>33.5</v>
      </c>
      <c r="O10" s="34" t="s">
        <v>83</v>
      </c>
      <c r="P10" s="77">
        <v>64414</v>
      </c>
      <c r="Q10" s="91">
        <v>9.1999999999999993</v>
      </c>
      <c r="R10" s="35">
        <f>IF(P10="...","...",Q10)</f>
        <v>9.1999999999999993</v>
      </c>
    </row>
    <row r="11" spans="1:18" s="9" customFormat="1" ht="13.9" customHeight="1">
      <c r="A11" s="82" t="s">
        <v>54</v>
      </c>
      <c r="B11" s="83"/>
      <c r="C11" s="92">
        <v>-1.8</v>
      </c>
      <c r="D11" s="91">
        <v>-2</v>
      </c>
      <c r="E11" s="91">
        <v>8.3000000000000007</v>
      </c>
      <c r="F11" s="91">
        <v>19.100000000000001</v>
      </c>
      <c r="G11" s="91">
        <v>3.4</v>
      </c>
      <c r="H11" s="91">
        <v>-1.1000000000000001</v>
      </c>
      <c r="I11" s="90"/>
      <c r="J11" s="77">
        <v>479415</v>
      </c>
      <c r="K11" s="91">
        <v>7.4</v>
      </c>
      <c r="L11" s="34" t="s">
        <v>83</v>
      </c>
      <c r="M11" s="77">
        <v>428083</v>
      </c>
      <c r="N11" s="91">
        <v>12.1</v>
      </c>
      <c r="O11" s="34" t="s">
        <v>83</v>
      </c>
      <c r="P11" s="77">
        <v>51333</v>
      </c>
      <c r="Q11" s="91">
        <v>-20.3</v>
      </c>
      <c r="R11" s="35">
        <f>IF(P11="...","...",Q11)</f>
        <v>-20.3</v>
      </c>
    </row>
    <row r="12" spans="1:18" s="9" customFormat="1" ht="13.9" customHeight="1">
      <c r="A12" s="82" t="s">
        <v>55</v>
      </c>
      <c r="B12" s="83"/>
      <c r="C12" s="92">
        <v>-12.4</v>
      </c>
      <c r="D12" s="91">
        <v>-12.8</v>
      </c>
      <c r="E12" s="91">
        <v>6.2</v>
      </c>
      <c r="F12" s="91">
        <v>20.399999999999999</v>
      </c>
      <c r="G12" s="91">
        <v>0.7</v>
      </c>
      <c r="H12" s="91">
        <v>-15.9</v>
      </c>
      <c r="I12" s="90"/>
      <c r="J12" s="77">
        <v>432420</v>
      </c>
      <c r="K12" s="91">
        <v>-9.8000000000000007</v>
      </c>
      <c r="L12" s="34" t="s">
        <v>83</v>
      </c>
      <c r="M12" s="77">
        <v>351632</v>
      </c>
      <c r="N12" s="91">
        <v>-17.899999999999999</v>
      </c>
      <c r="O12" s="34" t="s">
        <v>83</v>
      </c>
      <c r="P12" s="77">
        <v>80788</v>
      </c>
      <c r="Q12" s="91">
        <v>57.4</v>
      </c>
      <c r="R12" s="35">
        <f>IF(P12="...","...",Q12)</f>
        <v>57.4</v>
      </c>
    </row>
    <row r="13" spans="1:18" s="9" customFormat="1" ht="13.9" customHeight="1">
      <c r="A13" s="82" t="s">
        <v>56</v>
      </c>
      <c r="B13" s="83"/>
      <c r="C13" s="92">
        <v>11.8</v>
      </c>
      <c r="D13" s="91">
        <v>12.3</v>
      </c>
      <c r="E13" s="91">
        <v>2.6</v>
      </c>
      <c r="F13" s="91">
        <v>3.6</v>
      </c>
      <c r="G13" s="91">
        <v>4.4000000000000004</v>
      </c>
      <c r="H13" s="91">
        <v>5.0999999999999996</v>
      </c>
      <c r="I13" s="90"/>
      <c r="J13" s="77">
        <v>474925</v>
      </c>
      <c r="K13" s="91">
        <v>9.8000000000000007</v>
      </c>
      <c r="L13" s="34" t="s">
        <v>83</v>
      </c>
      <c r="M13" s="77">
        <v>394350</v>
      </c>
      <c r="N13" s="91">
        <v>12.1</v>
      </c>
      <c r="O13" s="34" t="s">
        <v>83</v>
      </c>
      <c r="P13" s="77">
        <v>80576</v>
      </c>
      <c r="Q13" s="91">
        <v>-0.3</v>
      </c>
      <c r="R13" s="35">
        <f>IF(P13="...","...",Q13)</f>
        <v>-0.3</v>
      </c>
    </row>
    <row r="14" spans="1:18" s="9" customFormat="1" ht="27.75" customHeight="1">
      <c r="A14" s="82" t="s">
        <v>57</v>
      </c>
      <c r="B14" s="83"/>
      <c r="C14" s="92">
        <v>8.9</v>
      </c>
      <c r="D14" s="91">
        <v>9.5</v>
      </c>
      <c r="E14" s="91">
        <v>-0.5</v>
      </c>
      <c r="F14" s="91">
        <v>-1.8</v>
      </c>
      <c r="G14" s="91">
        <v>3.5</v>
      </c>
      <c r="H14" s="91">
        <v>4.9000000000000004</v>
      </c>
      <c r="I14" s="90"/>
      <c r="J14" s="77">
        <v>41282</v>
      </c>
      <c r="K14" s="91">
        <v>8.4</v>
      </c>
      <c r="L14" s="34" t="s">
        <v>83</v>
      </c>
      <c r="M14" s="77">
        <v>34224</v>
      </c>
      <c r="N14" s="91">
        <v>5.9</v>
      </c>
      <c r="O14" s="34" t="s">
        <v>83</v>
      </c>
      <c r="P14" s="77">
        <v>7058</v>
      </c>
      <c r="Q14" s="91">
        <v>22.3</v>
      </c>
      <c r="R14" s="35">
        <f>IF(P14="...","...",Q14)</f>
        <v>22.3</v>
      </c>
    </row>
    <row r="15" spans="1:18" s="9" customFormat="1" ht="13.9" customHeight="1">
      <c r="A15" s="82" t="s">
        <v>58</v>
      </c>
      <c r="B15" s="83"/>
      <c r="C15" s="92">
        <v>10.6</v>
      </c>
      <c r="D15" s="91">
        <v>11.2</v>
      </c>
      <c r="E15" s="91">
        <v>2.2000000000000002</v>
      </c>
      <c r="F15" s="91">
        <v>8</v>
      </c>
      <c r="G15" s="91">
        <v>6</v>
      </c>
      <c r="H15" s="91">
        <v>3.3</v>
      </c>
      <c r="I15" s="90"/>
      <c r="J15" s="77">
        <v>41065</v>
      </c>
      <c r="K15" s="91">
        <v>9.6</v>
      </c>
      <c r="L15" s="34" t="s">
        <v>83</v>
      </c>
      <c r="M15" s="77">
        <v>33092</v>
      </c>
      <c r="N15" s="91">
        <v>19.600000000000001</v>
      </c>
      <c r="O15" s="34" t="s">
        <v>83</v>
      </c>
      <c r="P15" s="77">
        <v>7972</v>
      </c>
      <c r="Q15" s="91">
        <v>-18.5</v>
      </c>
      <c r="R15" s="35">
        <f>IF(P15="...","...",Q15)</f>
        <v>-18.5</v>
      </c>
    </row>
    <row r="16" spans="1:18" s="9" customFormat="1" ht="13.9" customHeight="1">
      <c r="A16" s="82" t="s">
        <v>59</v>
      </c>
      <c r="B16" s="83"/>
      <c r="C16" s="92">
        <v>19.8</v>
      </c>
      <c r="D16" s="91">
        <v>20.7</v>
      </c>
      <c r="E16" s="91">
        <v>3.1</v>
      </c>
      <c r="F16" s="91">
        <v>4.4000000000000004</v>
      </c>
      <c r="G16" s="91">
        <v>6.7</v>
      </c>
      <c r="H16" s="91">
        <v>20.8</v>
      </c>
      <c r="I16" s="90"/>
      <c r="J16" s="77">
        <v>43556</v>
      </c>
      <c r="K16" s="91">
        <v>9.1</v>
      </c>
      <c r="L16" s="34" t="s">
        <v>83</v>
      </c>
      <c r="M16" s="77">
        <v>37458</v>
      </c>
      <c r="N16" s="91">
        <v>30.2</v>
      </c>
      <c r="O16" s="34" t="s">
        <v>83</v>
      </c>
      <c r="P16" s="77">
        <v>6098</v>
      </c>
      <c r="Q16" s="91">
        <v>-45.3</v>
      </c>
      <c r="R16" s="35">
        <f>IF(P16="...","...",Q16)</f>
        <v>-45.3</v>
      </c>
    </row>
    <row r="17" spans="1:18" s="9" customFormat="1" ht="27.75" customHeight="1">
      <c r="A17" s="82" t="s">
        <v>60</v>
      </c>
      <c r="B17" s="86" t="s">
        <v>71</v>
      </c>
      <c r="C17" s="92">
        <v>16.399999999999999</v>
      </c>
      <c r="D17" s="91">
        <v>17.600000000000001</v>
      </c>
      <c r="E17" s="91">
        <v>-0.9</v>
      </c>
      <c r="F17" s="91">
        <v>2.7</v>
      </c>
      <c r="G17" s="91" t="s">
        <v>72</v>
      </c>
      <c r="H17" s="91">
        <v>22.3</v>
      </c>
      <c r="I17" s="90"/>
      <c r="J17" s="77">
        <v>514447</v>
      </c>
      <c r="K17" s="91">
        <v>31.8</v>
      </c>
      <c r="L17" s="34" t="s">
        <v>83</v>
      </c>
      <c r="M17" s="77">
        <v>392628</v>
      </c>
      <c r="N17" s="91">
        <v>21.3</v>
      </c>
      <c r="O17" s="34" t="s">
        <v>83</v>
      </c>
      <c r="P17" s="77">
        <v>121818</v>
      </c>
      <c r="Q17" s="91">
        <v>83.2</v>
      </c>
      <c r="R17" s="35">
        <f>IF(P17="...","...",Q17)</f>
        <v>83.2</v>
      </c>
    </row>
    <row r="18" spans="1:18" s="9" customFormat="1" ht="27.75" customHeight="1">
      <c r="A18" s="82" t="s">
        <v>61</v>
      </c>
      <c r="B18" s="83"/>
      <c r="C18" s="92">
        <v>4.9000000000000004</v>
      </c>
      <c r="D18" s="91">
        <v>5.3</v>
      </c>
      <c r="E18" s="91">
        <v>5.5</v>
      </c>
      <c r="F18" s="91">
        <v>17.600000000000001</v>
      </c>
      <c r="G18" s="91">
        <v>34.4</v>
      </c>
      <c r="H18" s="91">
        <v>-1</v>
      </c>
      <c r="I18" s="90"/>
      <c r="J18" s="77">
        <v>38707</v>
      </c>
      <c r="K18" s="91">
        <v>4.4000000000000004</v>
      </c>
      <c r="L18" s="34" t="s">
        <v>83</v>
      </c>
      <c r="M18" s="77">
        <v>28643</v>
      </c>
      <c r="N18" s="91">
        <v>-17.2</v>
      </c>
      <c r="O18" s="34" t="s">
        <v>83</v>
      </c>
      <c r="P18" s="77">
        <v>10064</v>
      </c>
      <c r="Q18" s="91">
        <v>303.3</v>
      </c>
      <c r="R18" s="35">
        <f>IF(P18="...","...",Q18)</f>
        <v>303.3</v>
      </c>
    </row>
    <row r="19" spans="1:18" s="9" customFormat="1" ht="13.9" customHeight="1">
      <c r="A19" s="82" t="s">
        <v>62</v>
      </c>
      <c r="B19" s="83"/>
      <c r="C19" s="92">
        <v>18.2</v>
      </c>
      <c r="D19" s="91">
        <v>19.3</v>
      </c>
      <c r="E19" s="91">
        <v>-3.8</v>
      </c>
      <c r="F19" s="91">
        <v>-9.1999999999999993</v>
      </c>
      <c r="G19" s="91">
        <v>-28.9</v>
      </c>
      <c r="H19" s="91">
        <v>36.6</v>
      </c>
      <c r="I19" s="90"/>
      <c r="J19" s="77">
        <v>41297</v>
      </c>
      <c r="K19" s="91">
        <v>31.4</v>
      </c>
      <c r="L19" s="34" t="s">
        <v>83</v>
      </c>
      <c r="M19" s="77">
        <v>34665</v>
      </c>
      <c r="N19" s="91">
        <v>47.4</v>
      </c>
      <c r="O19" s="34" t="s">
        <v>83</v>
      </c>
      <c r="P19" s="77">
        <v>6631</v>
      </c>
      <c r="Q19" s="91">
        <v>-16.100000000000001</v>
      </c>
      <c r="R19" s="35">
        <f>IF(P19="...","...",Q19)</f>
        <v>-16.100000000000001</v>
      </c>
    </row>
    <row r="20" spans="1:18" s="9" customFormat="1" ht="13.9" customHeight="1">
      <c r="A20" s="82" t="s">
        <v>63</v>
      </c>
      <c r="B20" s="83"/>
      <c r="C20" s="92">
        <v>12.8</v>
      </c>
      <c r="D20" s="91">
        <v>13.6</v>
      </c>
      <c r="E20" s="91">
        <v>0.4</v>
      </c>
      <c r="F20" s="91">
        <v>3</v>
      </c>
      <c r="G20" s="91">
        <v>3</v>
      </c>
      <c r="H20" s="91">
        <v>16.3</v>
      </c>
      <c r="I20" s="90"/>
      <c r="J20" s="77">
        <v>49547</v>
      </c>
      <c r="K20" s="91">
        <v>18.600000000000001</v>
      </c>
      <c r="L20" s="34" t="s">
        <v>83</v>
      </c>
      <c r="M20" s="77">
        <v>42617</v>
      </c>
      <c r="N20" s="91">
        <v>28.7</v>
      </c>
      <c r="O20" s="34" t="s">
        <v>83</v>
      </c>
      <c r="P20" s="77">
        <v>6930</v>
      </c>
      <c r="Q20" s="91">
        <v>-20.100000000000001</v>
      </c>
      <c r="R20" s="35">
        <f>IF(P20="...","...",Q20)</f>
        <v>-20.100000000000001</v>
      </c>
    </row>
    <row r="21" spans="1:18" s="9" customFormat="1" ht="13.9" customHeight="1">
      <c r="A21" s="82" t="s">
        <v>64</v>
      </c>
      <c r="B21" s="83"/>
      <c r="C21" s="92">
        <v>23.7</v>
      </c>
      <c r="D21" s="91">
        <v>25.2</v>
      </c>
      <c r="E21" s="91">
        <v>-0.6</v>
      </c>
      <c r="F21" s="91">
        <v>2</v>
      </c>
      <c r="G21" s="91">
        <v>3.2</v>
      </c>
      <c r="H21" s="91">
        <v>25.2</v>
      </c>
      <c r="I21" s="90"/>
      <c r="J21" s="77">
        <v>48644</v>
      </c>
      <c r="K21" s="91">
        <v>29.9</v>
      </c>
      <c r="L21" s="34" t="s">
        <v>83</v>
      </c>
      <c r="M21" s="77">
        <v>41246</v>
      </c>
      <c r="N21" s="91">
        <v>32.9</v>
      </c>
      <c r="O21" s="34" t="s">
        <v>83</v>
      </c>
      <c r="P21" s="77">
        <v>7397</v>
      </c>
      <c r="Q21" s="91">
        <v>15.5</v>
      </c>
      <c r="R21" s="35">
        <f>IF(P21="...","...",Q21)</f>
        <v>15.5</v>
      </c>
    </row>
    <row r="22" spans="1:18" s="9" customFormat="1" ht="13.9" customHeight="1">
      <c r="A22" s="82" t="s">
        <v>65</v>
      </c>
      <c r="B22" s="83"/>
      <c r="C22" s="92">
        <v>22.1</v>
      </c>
      <c r="D22" s="91">
        <v>23.4</v>
      </c>
      <c r="E22" s="91">
        <v>-1.4</v>
      </c>
      <c r="F22" s="91">
        <v>6.8</v>
      </c>
      <c r="G22" s="91">
        <v>7.4</v>
      </c>
      <c r="H22" s="91">
        <v>24.2</v>
      </c>
      <c r="I22" s="90"/>
      <c r="J22" s="77">
        <v>51739</v>
      </c>
      <c r="K22" s="91">
        <v>38.6</v>
      </c>
      <c r="L22" s="34" t="s">
        <v>83</v>
      </c>
      <c r="M22" s="77">
        <v>39120</v>
      </c>
      <c r="N22" s="91">
        <v>24.8</v>
      </c>
      <c r="O22" s="34" t="s">
        <v>83</v>
      </c>
      <c r="P22" s="77">
        <v>12619</v>
      </c>
      <c r="Q22" s="91">
        <v>111.3</v>
      </c>
      <c r="R22" s="35">
        <f>IF(P22="...","...",Q22)</f>
        <v>111.3</v>
      </c>
    </row>
    <row r="23" spans="1:18" s="9" customFormat="1" ht="13.9" customHeight="1">
      <c r="A23" s="82" t="s">
        <v>66</v>
      </c>
      <c r="B23" s="83"/>
      <c r="C23" s="92">
        <v>18.3</v>
      </c>
      <c r="D23" s="91">
        <v>19.899999999999999</v>
      </c>
      <c r="E23" s="91">
        <v>-2.9</v>
      </c>
      <c r="F23" s="91">
        <v>-2</v>
      </c>
      <c r="G23" s="91">
        <v>2</v>
      </c>
      <c r="H23" s="91">
        <v>31</v>
      </c>
      <c r="I23" s="90"/>
      <c r="J23" s="77">
        <v>53329</v>
      </c>
      <c r="K23" s="91">
        <v>33.700000000000003</v>
      </c>
      <c r="L23" s="34" t="s">
        <v>83</v>
      </c>
      <c r="M23" s="77">
        <v>41252</v>
      </c>
      <c r="N23" s="91">
        <v>17.2</v>
      </c>
      <c r="O23" s="34" t="s">
        <v>83</v>
      </c>
      <c r="P23" s="77">
        <v>12077</v>
      </c>
      <c r="Q23" s="91">
        <v>158.5</v>
      </c>
      <c r="R23" s="35">
        <f>IF(P23="...","...",Q23)</f>
        <v>158.5</v>
      </c>
    </row>
    <row r="24" spans="1:18" s="9" customFormat="1" ht="13.9" customHeight="1">
      <c r="A24" s="82" t="s">
        <v>67</v>
      </c>
      <c r="B24" s="83"/>
      <c r="C24" s="92">
        <v>18.7</v>
      </c>
      <c r="D24" s="91">
        <v>20.2</v>
      </c>
      <c r="E24" s="91">
        <v>-3.6</v>
      </c>
      <c r="F24" s="91">
        <v>2.1</v>
      </c>
      <c r="G24" s="91">
        <v>5.7</v>
      </c>
      <c r="H24" s="91">
        <v>20.8</v>
      </c>
      <c r="I24" s="90"/>
      <c r="J24" s="77">
        <v>56678</v>
      </c>
      <c r="K24" s="91">
        <v>42</v>
      </c>
      <c r="L24" s="34" t="s">
        <v>83</v>
      </c>
      <c r="M24" s="77">
        <v>42351</v>
      </c>
      <c r="N24" s="91">
        <v>20.5</v>
      </c>
      <c r="O24" s="34" t="s">
        <v>83</v>
      </c>
      <c r="P24" s="77">
        <v>14327</v>
      </c>
      <c r="Q24" s="91">
        <v>199.5</v>
      </c>
      <c r="R24" s="35">
        <f>IF(P24="...","...",Q24)</f>
        <v>199.5</v>
      </c>
    </row>
    <row r="25" spans="1:18" s="9" customFormat="1" ht="13.9" customHeight="1">
      <c r="A25" s="82" t="s">
        <v>68</v>
      </c>
      <c r="B25" s="83"/>
      <c r="C25" s="92" t="s">
        <v>73</v>
      </c>
      <c r="D25" s="91" t="s">
        <v>74</v>
      </c>
      <c r="E25" s="91">
        <v>0.4</v>
      </c>
      <c r="F25" s="91">
        <v>4.8</v>
      </c>
      <c r="G25" s="91" t="s">
        <v>75</v>
      </c>
      <c r="H25" s="91">
        <v>19.5</v>
      </c>
      <c r="I25" s="34" t="s">
        <v>84</v>
      </c>
      <c r="J25" s="77">
        <v>58451</v>
      </c>
      <c r="K25" s="91">
        <v>34</v>
      </c>
      <c r="L25" s="34" t="s">
        <v>85</v>
      </c>
      <c r="M25" s="77">
        <v>41655</v>
      </c>
      <c r="N25" s="91">
        <v>29.5</v>
      </c>
      <c r="O25" s="34" t="s">
        <v>85</v>
      </c>
      <c r="P25" s="77">
        <v>16796</v>
      </c>
      <c r="Q25" s="91">
        <v>46.7</v>
      </c>
      <c r="R25" s="35">
        <f>IF(P25="...","...",Q25)</f>
        <v>46.7</v>
      </c>
    </row>
    <row r="26" spans="1:18" s="9" customFormat="1" ht="13.9" customHeight="1">
      <c r="A26" s="82" t="s">
        <v>69</v>
      </c>
      <c r="B26" s="83"/>
      <c r="C26" s="92" t="s">
        <v>76</v>
      </c>
      <c r="D26" s="91" t="s">
        <v>77</v>
      </c>
      <c r="E26" s="91" t="s">
        <v>78</v>
      </c>
      <c r="F26" s="91" t="s">
        <v>79</v>
      </c>
      <c r="G26" s="91" t="s">
        <v>80</v>
      </c>
      <c r="H26" s="91">
        <v>30.5</v>
      </c>
      <c r="I26" s="34" t="s">
        <v>86</v>
      </c>
      <c r="J26" s="77">
        <v>54253</v>
      </c>
      <c r="K26" s="91">
        <v>33.799999999999997</v>
      </c>
      <c r="L26" s="34" t="s">
        <v>87</v>
      </c>
      <c r="M26" s="77">
        <v>41856</v>
      </c>
      <c r="N26" s="91">
        <v>25.1</v>
      </c>
      <c r="O26" s="34" t="s">
        <v>87</v>
      </c>
      <c r="P26" s="77">
        <v>12397</v>
      </c>
      <c r="Q26" s="91">
        <v>74.7</v>
      </c>
      <c r="R26" s="35">
        <f>IF(P26="...","...",Q26)</f>
        <v>74.7</v>
      </c>
    </row>
    <row r="27" spans="1:18" s="9" customFormat="1" ht="13.9" customHeight="1">
      <c r="A27" s="82" t="s">
        <v>57</v>
      </c>
      <c r="B27" s="83"/>
      <c r="C27" s="92" t="s">
        <v>39</v>
      </c>
      <c r="D27" s="91" t="s">
        <v>39</v>
      </c>
      <c r="E27" s="91" t="s">
        <v>39</v>
      </c>
      <c r="F27" s="91" t="s">
        <v>39</v>
      </c>
      <c r="G27" s="91" t="s">
        <v>39</v>
      </c>
      <c r="H27" s="91" t="s">
        <v>39</v>
      </c>
      <c r="I27" s="34" t="s">
        <v>86</v>
      </c>
      <c r="J27" s="77">
        <v>61802</v>
      </c>
      <c r="K27" s="91">
        <v>49.7</v>
      </c>
      <c r="L27" s="34" t="s">
        <v>87</v>
      </c>
      <c r="M27" s="77">
        <v>39224</v>
      </c>
      <c r="N27" s="91">
        <v>14.6</v>
      </c>
      <c r="O27" s="34" t="s">
        <v>87</v>
      </c>
      <c r="P27" s="77">
        <v>22578</v>
      </c>
      <c r="Q27" s="91">
        <v>219.9</v>
      </c>
      <c r="R27" s="35">
        <f>IF(P27="...","...",Q27)</f>
        <v>219.9</v>
      </c>
    </row>
    <row r="28" spans="1:18" s="13" customFormat="1" ht="3" customHeight="1">
      <c r="A28" s="15"/>
      <c r="B28" s="15"/>
      <c r="C28" s="18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</row>
    <row r="29" spans="1:18" s="5" customFormat="1" ht="45" customHeight="1">
      <c r="A29" s="67" t="str">
        <f>IF(LEN(A33)&gt;5,SUBSTITUTE(A33,CHAR(10),CHAR(10)&amp;"　　　　　")&amp;CHAR(10)&amp;SUBSTITUTE(A34,CHAR(10),CHAR(10)&amp;"　　　　　"),SUBSTITUTE(A34,CHAR(10),CHAR(10)&amp;"　　　　　"))</f>
        <v>附　　註：2.「進出口貿易」為當年累計數，其餘指標為1月至當月累計平均數。</v>
      </c>
      <c r="B29" s="67"/>
      <c r="C29" s="67"/>
      <c r="D29" s="67"/>
      <c r="E29" s="67"/>
      <c r="F29" s="67"/>
      <c r="G29" s="67"/>
      <c r="H29" s="67"/>
      <c r="I29" s="67"/>
      <c r="J29" s="67"/>
      <c r="K29" s="67"/>
      <c r="L29" s="67"/>
      <c r="M29" s="67"/>
      <c r="N29" s="67"/>
      <c r="O29" s="67"/>
      <c r="P29" s="67"/>
      <c r="Q29" s="67"/>
      <c r="R29" s="67"/>
    </row>
    <row r="30" spans="1:18" s="5" customFormat="1" ht="16.5" customHeight="1">
      <c r="A30" s="68"/>
      <c r="B30" s="68"/>
      <c r="C30" s="68"/>
      <c r="D30" s="68"/>
      <c r="E30" s="68"/>
      <c r="F30" s="68"/>
      <c r="G30" s="68"/>
      <c r="H30" s="68"/>
      <c r="I30" s="68"/>
      <c r="J30" s="68"/>
      <c r="K30" s="68"/>
      <c r="L30" s="68"/>
      <c r="M30" s="68"/>
      <c r="N30" s="68"/>
      <c r="O30" s="68"/>
      <c r="P30" s="68"/>
      <c r="Q30" s="68"/>
      <c r="R30" s="68"/>
    </row>
    <row r="31" spans="1:18">
      <c r="A31" s="37"/>
    </row>
    <row r="33" spans="1:2" hidden="1">
      <c r="A33" s="16" t="s">
        <v>82</v>
      </c>
    </row>
    <row r="34" spans="1:2" hidden="1">
      <c r="A34" s="88" t="s">
        <v>81</v>
      </c>
      <c r="B34" s="20"/>
    </row>
  </sheetData>
  <mergeCells count="22">
    <mergeCell ref="E5:E6"/>
    <mergeCell ref="C5:C6"/>
    <mergeCell ref="D5:D6"/>
    <mergeCell ref="F5:F6"/>
    <mergeCell ref="A1:R1"/>
    <mergeCell ref="A2:R2"/>
    <mergeCell ref="I5:K5"/>
    <mergeCell ref="L5:N5"/>
    <mergeCell ref="A4:B7"/>
    <mergeCell ref="L6:M6"/>
    <mergeCell ref="I6:J6"/>
    <mergeCell ref="I4:R4"/>
    <mergeCell ref="A29:R29"/>
    <mergeCell ref="C4:G4"/>
    <mergeCell ref="A30:R30"/>
    <mergeCell ref="O7:P7"/>
    <mergeCell ref="I7:J7"/>
    <mergeCell ref="O5:R5"/>
    <mergeCell ref="O6:P6"/>
    <mergeCell ref="L7:M7"/>
    <mergeCell ref="G5:G6"/>
    <mergeCell ref="H4:H6"/>
  </mergeCells>
  <phoneticPr fontId="6" type="noConversion"/>
  <pageMargins left="0.98425196850393704" right="0.98425196850393704" top="0.78740157480314965" bottom="0.78740157480314965" header="0.39370078740157483" footer="0.59055118110236227"/>
  <pageSetup paperSize="9" orientation="landscape" r:id="rId1"/>
  <headerFooter alignWithMargins="0">
    <oddHeader xml:space="preserve">&amp;L&amp;"標楷體,粗體"&amp;20 &amp;R&amp;"標楷體,粗體"&amp;20   </oddHeader>
    <oddFooter xml:space="preserve">&amp;C&amp;"新細明體,標準"&amp;10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已命名的範圍</vt:lpstr>
      </vt:variant>
      <vt:variant>
        <vt:i4>2</vt:i4>
      </vt:variant>
    </vt:vector>
  </HeadingPairs>
  <TitlesOfParts>
    <vt:vector size="4" baseType="lpstr">
      <vt:lpstr>表(1)</vt:lpstr>
      <vt:lpstr>表(2)</vt:lpstr>
      <vt:lpstr>'表(1)'!Print_Area</vt:lpstr>
      <vt:lpstr>'表(2)'!Print_Area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蔡宗顯</cp:lastModifiedBy>
  <cp:lastPrinted>2025-11-10T08:09:11Z</cp:lastPrinted>
  <dcterms:created xsi:type="dcterms:W3CDTF">2002-04-18T02:50:59Z</dcterms:created>
  <dcterms:modified xsi:type="dcterms:W3CDTF">2025-11-10T08:13:16Z</dcterms:modified>
</cp:coreProperties>
</file>