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房地合一稅\11406\"/>
    </mc:Choice>
  </mc:AlternateContent>
  <bookViews>
    <workbookView xWindow="360" yWindow="390" windowWidth="9690" windowHeight="7095"/>
  </bookViews>
  <sheets>
    <sheet name="表1" sheetId="15" r:id="rId1"/>
    <sheet name="表 2" sheetId="18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B7" i="18" l="1"/>
  <c r="M7" i="18" s="1"/>
  <c r="B7" i="15"/>
  <c r="K7" i="15" s="1"/>
  <c r="K7" i="18" l="1"/>
  <c r="G7" i="18"/>
  <c r="I7" i="18"/>
  <c r="E7" i="18"/>
  <c r="C7" i="18" s="1"/>
  <c r="I7" i="15"/>
  <c r="G7" i="15"/>
  <c r="E7" i="15"/>
  <c r="O7" i="15"/>
  <c r="M7" i="15"/>
  <c r="C7" i="15" l="1"/>
</calcChain>
</file>

<file path=xl/sharedStrings.xml><?xml version="1.0" encoding="utf-8"?>
<sst xmlns="http://schemas.openxmlformats.org/spreadsheetml/2006/main" count="71" uniqueCount="29">
  <si>
    <t>本表為初步統計數。</t>
  </si>
  <si>
    <t>說　　明：</t>
  </si>
  <si>
    <t>合計</t>
    <phoneticPr fontId="6" type="noConversion"/>
  </si>
  <si>
    <t xml:space="preserve">  單位：百萬元；％</t>
    <phoneticPr fontId="6" type="noConversion"/>
  </si>
  <si>
    <t>件數</t>
    <phoneticPr fontId="1" type="noConversion"/>
  </si>
  <si>
    <t>應納稅額</t>
    <phoneticPr fontId="1" type="noConversion"/>
  </si>
  <si>
    <t>占比</t>
    <phoneticPr fontId="1" type="noConversion"/>
  </si>
  <si>
    <t>無應納稅額</t>
    <phoneticPr fontId="1" type="noConversion"/>
  </si>
  <si>
    <t>資料來源：財政部財政資訊中心。</t>
    <phoneticPr fontId="1" type="noConversion"/>
  </si>
  <si>
    <t>1.交易件數</t>
    <phoneticPr fontId="1" type="noConversion"/>
  </si>
  <si>
    <t>資料說明：1.年度係按交易年度區分。</t>
    <phoneticPr fontId="1" type="noConversion"/>
  </si>
  <si>
    <t>2.應納稅額</t>
    <phoneticPr fontId="1" type="noConversion"/>
  </si>
  <si>
    <t xml:space="preserve">  單位：件；％</t>
    <phoneticPr fontId="6" type="noConversion"/>
  </si>
  <si>
    <t xml:space="preserve">                    2.如為已核定案件，以核定數為準，如尚未核定，則以申報數為準；無應納稅額係指無課稅所得額。</t>
    <phoneticPr fontId="1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</si>
  <si>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1</t>
    </r>
    <r>
      <rPr>
        <sz val="11"/>
        <rFont val="微軟正黑體"/>
        <family val="2"/>
        <charset val="136"/>
      </rPr>
      <t>季</t>
    </r>
    <phoneticPr fontId="6" type="noConversion"/>
  </si>
  <si>
    <r>
      <t>105</t>
    </r>
    <r>
      <rPr>
        <sz val="11"/>
        <rFont val="微軟正黑體"/>
        <family val="2"/>
        <charset val="136"/>
      </rPr>
      <t>年</t>
    </r>
    <phoneticPr fontId="6" type="noConversion"/>
  </si>
  <si>
    <r>
      <t>107</t>
    </r>
    <r>
      <rPr>
        <sz val="11"/>
        <rFont val="微軟正黑體"/>
        <family val="2"/>
        <charset val="136"/>
      </rPr>
      <t>年</t>
    </r>
    <phoneticPr fontId="6" type="noConversion"/>
  </si>
  <si>
    <r>
      <t>108</t>
    </r>
    <r>
      <rPr>
        <sz val="11"/>
        <rFont val="微軟正黑體"/>
        <family val="2"/>
        <charset val="136"/>
      </rPr>
      <t>年</t>
    </r>
    <phoneticPr fontId="6" type="noConversion"/>
  </si>
  <si>
    <r>
      <t>109</t>
    </r>
    <r>
      <rPr>
        <sz val="11"/>
        <rFont val="微軟正黑體"/>
        <family val="2"/>
        <charset val="136"/>
      </rPr>
      <t>年</t>
    </r>
    <phoneticPr fontId="6" type="noConversion"/>
  </si>
  <si>
    <r>
      <t>110</t>
    </r>
    <r>
      <rPr>
        <sz val="11"/>
        <rFont val="微軟正黑體"/>
        <family val="2"/>
        <charset val="136"/>
      </rPr>
      <t>年</t>
    </r>
    <phoneticPr fontId="6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</si>
  <si>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2</t>
    </r>
    <r>
      <rPr>
        <sz val="11"/>
        <rFont val="微軟正黑體"/>
        <family val="2"/>
        <charset val="136"/>
      </rPr>
      <t>季</t>
    </r>
    <phoneticPr fontId="6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</si>
  <si>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3</t>
    </r>
    <r>
      <rPr>
        <sz val="11"/>
        <rFont val="微軟正黑體"/>
        <family val="2"/>
        <charset val="136"/>
      </rPr>
      <t>季</t>
    </r>
    <phoneticPr fontId="6" type="noConversion"/>
  </si>
  <si>
    <r>
      <t>111</t>
    </r>
    <r>
      <rPr>
        <sz val="11"/>
        <rFont val="微軟正黑體"/>
        <family val="2"/>
        <charset val="136"/>
      </rPr>
      <t>年</t>
    </r>
    <phoneticPr fontId="6" type="noConversion"/>
  </si>
  <si>
    <r>
      <rPr>
        <sz val="11"/>
        <rFont val="微軟正黑體"/>
        <family val="2"/>
        <charset val="136"/>
      </rPr>
      <t>第</t>
    </r>
    <r>
      <rPr>
        <sz val="11"/>
        <rFont val="Times New Roman"/>
        <family val="1"/>
      </rPr>
      <t>4</t>
    </r>
    <r>
      <rPr>
        <sz val="11"/>
        <rFont val="微軟正黑體"/>
        <family val="2"/>
        <charset val="136"/>
      </rPr>
      <t>季</t>
    </r>
    <phoneticPr fontId="6" type="noConversion"/>
  </si>
  <si>
    <r>
      <t>112</t>
    </r>
    <r>
      <rPr>
        <sz val="11"/>
        <rFont val="微軟正黑體"/>
        <family val="2"/>
        <charset val="136"/>
      </rPr>
      <t>年</t>
    </r>
    <phoneticPr fontId="6" type="noConversion"/>
  </si>
  <si>
    <t>表3-21　個人房地合一課徵所得稅件數及應納稅額統計表(1/2)</t>
    <phoneticPr fontId="6" type="noConversion"/>
  </si>
  <si>
    <t>表3-21　個人房地合一課徵所得稅件數及應納稅額統計表(2/2)</t>
    <phoneticPr fontId="6" type="noConversion"/>
  </si>
  <si>
    <r>
      <t>113</t>
    </r>
    <r>
      <rPr>
        <sz val="11"/>
        <rFont val="微軟正黑體"/>
        <family val="2"/>
        <charset val="136"/>
      </rPr>
      <t>年</t>
    </r>
    <phoneticPr fontId="6" type="noConversion"/>
  </si>
  <si>
    <r>
      <t>114</t>
    </r>
    <r>
      <rPr>
        <sz val="11"/>
        <rFont val="微軟正黑體"/>
        <family val="2"/>
        <charset val="136"/>
      </rPr>
      <t>年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</si>
</sst>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\ ##0.0_-;\-#\ ##0.0_-;_-0.0_-;_-@_ "/>
    <numFmt numFmtId="178" formatCode="0.0%"/>
    <numFmt numFmtId="179" formatCode="#,###,###,##0"/>
    <numFmt numFmtId="180" formatCode="#,###,###,##0.00"/>
  </numFmts>
  <fonts count="30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4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7" fontId="7" fillId="0" borderId="0" applyFill="0" applyBorder="0" applyProtection="0">
      <alignment horizontal="right" vertical="center"/>
    </xf>
    <xf numFmtId="0" fontId="5" fillId="0" borderId="0"/>
    <xf numFmtId="0" fontId="19" fillId="11" borderId="0" applyNumberFormat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6" fillId="0" borderId="0" xfId="20" applyFont="1" applyBorder="1" applyAlignment="1">
      <alignment horizontal="right"/>
    </xf>
    <xf numFmtId="0" fontId="26" fillId="0" borderId="0" xfId="20" applyFont="1" applyAlignment="1">
      <alignment horizontal="center"/>
    </xf>
    <xf numFmtId="0" fontId="3" fillId="0" borderId="12" xfId="20" applyFont="1" applyBorder="1" applyAlignment="1">
      <alignment horizontal="center" vertical="center" wrapText="1"/>
    </xf>
    <xf numFmtId="176" fontId="3" fillId="0" borderId="13" xfId="20" applyNumberFormat="1" applyFont="1" applyBorder="1" applyAlignment="1">
      <alignment horizontal="center"/>
    </xf>
    <xf numFmtId="176" fontId="3" fillId="0" borderId="11" xfId="20" applyNumberFormat="1" applyFont="1" applyBorder="1" applyAlignment="1">
      <alignment horizontal="center"/>
    </xf>
    <xf numFmtId="178" fontId="3" fillId="0" borderId="11" xfId="20" applyNumberFormat="1" applyFont="1" applyBorder="1" applyAlignment="1">
      <alignment horizontal="center"/>
    </xf>
    <xf numFmtId="0" fontId="27" fillId="0" borderId="0" xfId="20" applyFont="1" applyAlignment="1">
      <alignment horizontal="left"/>
    </xf>
    <xf numFmtId="0" fontId="27" fillId="0" borderId="0" xfId="20" applyFont="1" applyAlignment="1">
      <alignment horizontal="center"/>
    </xf>
    <xf numFmtId="179" fontId="8" fillId="0" borderId="14" xfId="20" applyNumberFormat="1" applyFont="1" applyBorder="1" applyAlignment="1">
      <alignment horizontal="right" vertical="center"/>
    </xf>
    <xf numFmtId="179" fontId="8" fillId="0" borderId="0" xfId="20" applyNumberFormat="1" applyFont="1" applyBorder="1" applyAlignment="1">
      <alignment horizontal="right" vertical="center"/>
    </xf>
    <xf numFmtId="3" fontId="8" fillId="0" borderId="0" xfId="20" applyNumberFormat="1" applyFont="1" applyBorder="1" applyAlignment="1">
      <alignment horizontal="right" vertical="center"/>
    </xf>
    <xf numFmtId="0" fontId="26" fillId="0" borderId="0" xfId="20" applyFont="1" applyBorder="1" applyAlignment="1">
      <alignment horizontal="center"/>
    </xf>
    <xf numFmtId="180" fontId="8" fillId="0" borderId="0" xfId="20" applyNumberFormat="1" applyFont="1" applyBorder="1" applyAlignment="1">
      <alignment horizontal="right" vertical="center"/>
    </xf>
    <xf numFmtId="176" fontId="28" fillId="0" borderId="15" xfId="0" applyNumberFormat="1" applyFont="1" applyFill="1" applyBorder="1" applyAlignment="1">
      <alignment horizontal="center" vertical="center" wrapText="1"/>
    </xf>
    <xf numFmtId="176" fontId="28" fillId="0" borderId="16" xfId="0" applyNumberFormat="1" applyFont="1" applyFill="1" applyBorder="1" applyAlignment="1">
      <alignment horizontal="center" vertical="center" wrapText="1"/>
    </xf>
    <xf numFmtId="0" fontId="8" fillId="0" borderId="0" xfId="20" applyFont="1" applyAlignment="1">
      <alignment horizontal="center" vertical="center"/>
    </xf>
    <xf numFmtId="0" fontId="8" fillId="0" borderId="0" xfId="20" applyFont="1" applyAlignment="1">
      <alignment horizontal="left" vertical="center" indent="1"/>
    </xf>
    <xf numFmtId="0" fontId="27" fillId="0" borderId="0" xfId="20" applyFont="1" applyAlignment="1">
      <alignment horizontal="left" vertical="center"/>
    </xf>
    <xf numFmtId="9" fontId="28" fillId="0" borderId="15" xfId="0" applyNumberFormat="1" applyFont="1" applyFill="1" applyBorder="1" applyAlignment="1">
      <alignment horizontal="center" vertical="center" wrapText="1"/>
    </xf>
    <xf numFmtId="9" fontId="28" fillId="0" borderId="16" xfId="0" applyNumberFormat="1" applyFont="1" applyFill="1" applyBorder="1" applyAlignment="1">
      <alignment horizontal="center" vertical="center" wrapText="1"/>
    </xf>
    <xf numFmtId="0" fontId="29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6" fillId="0" borderId="0" xfId="20" applyFont="1" applyAlignment="1">
      <alignment horizontal="center"/>
    </xf>
    <xf numFmtId="0" fontId="28" fillId="0" borderId="11" xfId="20" applyFont="1" applyBorder="1" applyAlignment="1">
      <alignment horizontal="center"/>
    </xf>
    <xf numFmtId="0" fontId="26" fillId="0" borderId="11" xfId="20" applyFont="1" applyBorder="1" applyAlignment="1">
      <alignment horizont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 wrapText="1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114300</xdr:rowOff>
    </xdr:from>
    <xdr:to>
      <xdr:col>0</xdr:col>
      <xdr:colOff>840249</xdr:colOff>
      <xdr:row>4</xdr:row>
      <xdr:rowOff>320040</xdr:rowOff>
    </xdr:to>
    <xdr:sp macro="" textlink="">
      <xdr:nvSpPr>
        <xdr:cNvPr id="2" name="文字方塊 1"/>
        <xdr:cNvSpPr txBox="1"/>
      </xdr:nvSpPr>
      <xdr:spPr>
        <a:xfrm>
          <a:off x="22860" y="1196340"/>
          <a:ext cx="8280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年度別</a:t>
          </a:r>
        </a:p>
      </xdr:txBody>
    </xdr:sp>
    <xdr:clientData/>
  </xdr:twoCellAnchor>
  <xdr:twoCellAnchor>
    <xdr:from>
      <xdr:col>0</xdr:col>
      <xdr:colOff>541020</xdr:colOff>
      <xdr:row>3</xdr:row>
      <xdr:rowOff>53340</xdr:rowOff>
    </xdr:from>
    <xdr:to>
      <xdr:col>0</xdr:col>
      <xdr:colOff>1297020</xdr:colOff>
      <xdr:row>3</xdr:row>
      <xdr:rowOff>269340</xdr:rowOff>
    </xdr:to>
    <xdr:sp macro="" textlink="">
      <xdr:nvSpPr>
        <xdr:cNvPr id="3" name="文字方塊 2"/>
        <xdr:cNvSpPr txBox="1"/>
      </xdr:nvSpPr>
      <xdr:spPr>
        <a:xfrm>
          <a:off x="541020" y="762000"/>
          <a:ext cx="756000" cy="21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適用稅率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114300</xdr:rowOff>
    </xdr:from>
    <xdr:to>
      <xdr:col>0</xdr:col>
      <xdr:colOff>840249</xdr:colOff>
      <xdr:row>4</xdr:row>
      <xdr:rowOff>320040</xdr:rowOff>
    </xdr:to>
    <xdr:sp macro="" textlink="">
      <xdr:nvSpPr>
        <xdr:cNvPr id="2" name="文字方塊 1"/>
        <xdr:cNvSpPr txBox="1"/>
      </xdr:nvSpPr>
      <xdr:spPr>
        <a:xfrm>
          <a:off x="22860" y="1196340"/>
          <a:ext cx="828000" cy="205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年度別</a:t>
          </a:r>
        </a:p>
      </xdr:txBody>
    </xdr:sp>
    <xdr:clientData/>
  </xdr:twoCellAnchor>
  <xdr:twoCellAnchor>
    <xdr:from>
      <xdr:col>0</xdr:col>
      <xdr:colOff>518160</xdr:colOff>
      <xdr:row>3</xdr:row>
      <xdr:rowOff>38100</xdr:rowOff>
    </xdr:from>
    <xdr:to>
      <xdr:col>0</xdr:col>
      <xdr:colOff>1324019</xdr:colOff>
      <xdr:row>3</xdr:row>
      <xdr:rowOff>283800</xdr:rowOff>
    </xdr:to>
    <xdr:sp macro="" textlink="">
      <xdr:nvSpPr>
        <xdr:cNvPr id="3" name="文字方塊 2"/>
        <xdr:cNvSpPr txBox="1"/>
      </xdr:nvSpPr>
      <xdr:spPr>
        <a:xfrm>
          <a:off x="518160" y="746760"/>
          <a:ext cx="815340" cy="25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zh-TW" altLang="en-US" sz="1100"/>
            <a:t>適用稅率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24"/>
  <sheetViews>
    <sheetView showGridLines="0" tabSelected="1" zoomScaleNormal="100" workbookViewId="0">
      <pane xSplit="1" ySplit="6" topLeftCell="B7" activePane="bottomRight" state="frozen"/>
      <selection activeCell="J26" sqref="J26"/>
      <selection pane="topRight" activeCell="J26" sqref="J26"/>
      <selection pane="bottomLeft" activeCell="J26" sqref="J26"/>
      <selection pane="bottomRight" activeCell="O19" sqref="O19"/>
    </sheetView>
  </sheetViews>
  <sheetFormatPr defaultRowHeight="16.5"/>
  <cols>
    <col min="1" max="1" width="17.875" style="2" customWidth="1"/>
    <col min="2" max="14" width="6.875" style="2" customWidth="1"/>
    <col min="15" max="15" width="6.875" style="1" customWidth="1"/>
    <col min="16" max="16384" width="9" style="1"/>
  </cols>
  <sheetData>
    <row r="1" spans="1:15" ht="22.5" customHeight="1">
      <c r="A1" s="31" t="s">
        <v>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8" customHeight="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.95" customHeight="1">
      <c r="A3" s="12"/>
      <c r="B3" s="12"/>
      <c r="C3" s="34"/>
      <c r="D3" s="35"/>
      <c r="E3" s="35"/>
      <c r="F3" s="35"/>
      <c r="G3" s="35"/>
      <c r="H3" s="35"/>
      <c r="I3" s="35"/>
      <c r="J3" s="35"/>
      <c r="K3" s="35"/>
      <c r="L3" s="22"/>
      <c r="M3" s="22"/>
      <c r="N3" s="12"/>
      <c r="O3" s="11" t="s">
        <v>12</v>
      </c>
    </row>
    <row r="4" spans="1:15" s="9" customFormat="1" ht="29.45" customHeight="1">
      <c r="A4" s="36"/>
      <c r="B4" s="38" t="s">
        <v>2</v>
      </c>
      <c r="C4" s="38"/>
      <c r="D4" s="29">
        <v>0.45</v>
      </c>
      <c r="E4" s="29"/>
      <c r="F4" s="29">
        <v>0.35</v>
      </c>
      <c r="G4" s="29"/>
      <c r="H4" s="29">
        <v>0.2</v>
      </c>
      <c r="I4" s="29"/>
      <c r="J4" s="29">
        <v>0.15</v>
      </c>
      <c r="K4" s="29"/>
      <c r="L4" s="29">
        <v>0.1</v>
      </c>
      <c r="M4" s="30"/>
      <c r="N4" s="29" t="s">
        <v>7</v>
      </c>
      <c r="O4" s="30"/>
    </row>
    <row r="5" spans="1:15" s="9" customFormat="1" ht="30" customHeight="1">
      <c r="A5" s="37"/>
      <c r="B5" s="24" t="s">
        <v>4</v>
      </c>
      <c r="C5" s="24" t="s">
        <v>6</v>
      </c>
      <c r="D5" s="24" t="s">
        <v>4</v>
      </c>
      <c r="E5" s="24" t="s">
        <v>6</v>
      </c>
      <c r="F5" s="24" t="s">
        <v>4</v>
      </c>
      <c r="G5" s="24" t="s">
        <v>6</v>
      </c>
      <c r="H5" s="24" t="s">
        <v>4</v>
      </c>
      <c r="I5" s="24" t="s">
        <v>6</v>
      </c>
      <c r="J5" s="24" t="s">
        <v>4</v>
      </c>
      <c r="K5" s="24" t="s">
        <v>6</v>
      </c>
      <c r="L5" s="24" t="s">
        <v>4</v>
      </c>
      <c r="M5" s="24" t="s">
        <v>6</v>
      </c>
      <c r="N5" s="24" t="s">
        <v>4</v>
      </c>
      <c r="O5" s="25" t="s">
        <v>6</v>
      </c>
    </row>
    <row r="6" spans="1:15" s="6" customFormat="1" ht="3" customHeight="1">
      <c r="A6" s="5"/>
      <c r="B6" s="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7" customFormat="1" ht="27" hidden="1" customHeight="1">
      <c r="A7" s="27" t="s">
        <v>15</v>
      </c>
      <c r="B7" s="19">
        <f t="shared" ref="B7:C7" si="0">D7+F7+H7+J7+L7+N7</f>
        <v>20489</v>
      </c>
      <c r="C7" s="23">
        <f t="shared" si="0"/>
        <v>100</v>
      </c>
      <c r="D7" s="21">
        <v>3512</v>
      </c>
      <c r="E7" s="23">
        <f>D7/$B$7*100</f>
        <v>17.140904875787008</v>
      </c>
      <c r="F7" s="20">
        <v>2306</v>
      </c>
      <c r="G7" s="23">
        <f>F7/$B$7*100</f>
        <v>11.254819659329396</v>
      </c>
      <c r="H7" s="21">
        <v>1320</v>
      </c>
      <c r="I7" s="23">
        <f>H7/$B$7*100</f>
        <v>6.4424813314461415</v>
      </c>
      <c r="J7" s="21">
        <v>68</v>
      </c>
      <c r="K7" s="23">
        <f>J7/$B$7*100</f>
        <v>0.3318854019229831</v>
      </c>
      <c r="L7" s="21">
        <v>19</v>
      </c>
      <c r="M7" s="23">
        <f>L7/$B$7*100</f>
        <v>9.2732685831421732E-2</v>
      </c>
      <c r="N7" s="21">
        <v>13264</v>
      </c>
      <c r="O7" s="23">
        <f>N7/$B$7*100</f>
        <v>64.737176045683057</v>
      </c>
    </row>
    <row r="8" spans="1:15" s="7" customFormat="1" ht="30" customHeight="1">
      <c r="A8" s="27" t="s">
        <v>16</v>
      </c>
      <c r="B8" s="19">
        <v>32294</v>
      </c>
      <c r="C8" s="23">
        <v>99.999999999999986</v>
      </c>
      <c r="D8" s="21">
        <v>5098</v>
      </c>
      <c r="E8" s="23">
        <v>15.786214157428624</v>
      </c>
      <c r="F8" s="20">
        <v>3168</v>
      </c>
      <c r="G8" s="23">
        <v>9.8098718028116672</v>
      </c>
      <c r="H8" s="21">
        <v>5809</v>
      </c>
      <c r="I8" s="23">
        <v>17.987861522264197</v>
      </c>
      <c r="J8" s="21">
        <v>263</v>
      </c>
      <c r="K8" s="23">
        <v>0.81439276645816561</v>
      </c>
      <c r="L8" s="21">
        <v>33</v>
      </c>
      <c r="M8" s="23">
        <v>0.10218616461262155</v>
      </c>
      <c r="N8" s="21">
        <v>17923</v>
      </c>
      <c r="O8" s="23">
        <v>55.49947358642472</v>
      </c>
    </row>
    <row r="9" spans="1:15" s="7" customFormat="1" ht="30" customHeight="1">
      <c r="A9" s="27" t="s">
        <v>17</v>
      </c>
      <c r="B9" s="19">
        <v>51511</v>
      </c>
      <c r="C9" s="23">
        <v>100</v>
      </c>
      <c r="D9" s="21">
        <v>6323</v>
      </c>
      <c r="E9" s="23">
        <v>12.275048047989749</v>
      </c>
      <c r="F9" s="21">
        <v>3753</v>
      </c>
      <c r="G9" s="23">
        <v>7.2858224456912115</v>
      </c>
      <c r="H9" s="21">
        <v>16631</v>
      </c>
      <c r="I9" s="23">
        <v>32.286307778921007</v>
      </c>
      <c r="J9" s="21">
        <v>291</v>
      </c>
      <c r="K9" s="23">
        <v>0.56492787948205236</v>
      </c>
      <c r="L9" s="21">
        <v>18</v>
      </c>
      <c r="M9" s="23">
        <v>3.4943992545281591E-2</v>
      </c>
      <c r="N9" s="21">
        <v>24495</v>
      </c>
      <c r="O9" s="23">
        <v>47.552949855370699</v>
      </c>
    </row>
    <row r="10" spans="1:15" s="7" customFormat="1" ht="30" customHeight="1">
      <c r="A10" s="27" t="s">
        <v>18</v>
      </c>
      <c r="B10" s="19">
        <v>75392</v>
      </c>
      <c r="C10" s="23">
        <v>100</v>
      </c>
      <c r="D10" s="21">
        <v>8551</v>
      </c>
      <c r="E10" s="23">
        <v>11.342052207130731</v>
      </c>
      <c r="F10" s="21">
        <v>4774</v>
      </c>
      <c r="G10" s="23">
        <v>6.3322368421052628</v>
      </c>
      <c r="H10" s="21">
        <v>31066</v>
      </c>
      <c r="I10" s="23">
        <v>41.205963497453311</v>
      </c>
      <c r="J10" s="21">
        <v>351</v>
      </c>
      <c r="K10" s="23">
        <v>0.4655666383701188</v>
      </c>
      <c r="L10" s="21">
        <v>22</v>
      </c>
      <c r="M10" s="23">
        <v>2.9180814940577247E-2</v>
      </c>
      <c r="N10" s="21">
        <v>30628</v>
      </c>
      <c r="O10" s="23">
        <v>40.625</v>
      </c>
    </row>
    <row r="11" spans="1:15" s="7" customFormat="1" ht="30" customHeight="1">
      <c r="A11" s="27" t="s">
        <v>19</v>
      </c>
      <c r="B11" s="19">
        <v>103814</v>
      </c>
      <c r="C11" s="23">
        <v>100</v>
      </c>
      <c r="D11" s="21">
        <v>21093</v>
      </c>
      <c r="E11" s="23">
        <v>20.318068853911804</v>
      </c>
      <c r="F11" s="21">
        <v>14769</v>
      </c>
      <c r="G11" s="23">
        <v>14.226404916485253</v>
      </c>
      <c r="H11" s="21">
        <v>35695</v>
      </c>
      <c r="I11" s="23">
        <v>34.383609147128517</v>
      </c>
      <c r="J11" s="21">
        <v>671</v>
      </c>
      <c r="K11" s="23">
        <v>0.6463482767256824</v>
      </c>
      <c r="L11" s="21">
        <v>14</v>
      </c>
      <c r="M11" s="23">
        <v>1.3485657040476237E-2</v>
      </c>
      <c r="N11" s="21">
        <v>31572</v>
      </c>
      <c r="O11" s="23">
        <v>30.41208314870827</v>
      </c>
    </row>
    <row r="12" spans="1:15" s="7" customFormat="1" ht="30" customHeight="1">
      <c r="A12" s="27" t="s">
        <v>22</v>
      </c>
      <c r="B12" s="19">
        <v>114983</v>
      </c>
      <c r="C12" s="23">
        <v>100</v>
      </c>
      <c r="D12" s="21">
        <v>29276</v>
      </c>
      <c r="E12" s="23">
        <v>25.461155127279682</v>
      </c>
      <c r="F12" s="21">
        <v>22870</v>
      </c>
      <c r="G12" s="23">
        <v>19.889896767348215</v>
      </c>
      <c r="H12" s="21">
        <v>33957</v>
      </c>
      <c r="I12" s="23">
        <v>29.532191715297046</v>
      </c>
      <c r="J12" s="21">
        <v>858</v>
      </c>
      <c r="K12" s="23">
        <v>0.7461972639433655</v>
      </c>
      <c r="L12" s="21">
        <v>476</v>
      </c>
      <c r="M12" s="23">
        <v>0.41397423967021207</v>
      </c>
      <c r="N12" s="21">
        <v>27546</v>
      </c>
      <c r="O12" s="23">
        <v>23.956584886461478</v>
      </c>
    </row>
    <row r="13" spans="1:15" s="7" customFormat="1" ht="30" customHeight="1">
      <c r="A13" s="27" t="s">
        <v>24</v>
      </c>
      <c r="B13" s="19">
        <v>116835</v>
      </c>
      <c r="C13" s="23">
        <v>100</v>
      </c>
      <c r="D13" s="21">
        <v>23117</v>
      </c>
      <c r="E13" s="23">
        <v>19.786023023922624</v>
      </c>
      <c r="F13" s="21">
        <v>23302</v>
      </c>
      <c r="G13" s="23">
        <v>19.944365986219882</v>
      </c>
      <c r="H13" s="21">
        <v>38715</v>
      </c>
      <c r="I13" s="23">
        <v>33.136474515342151</v>
      </c>
      <c r="J13" s="21">
        <v>1788</v>
      </c>
      <c r="K13" s="23">
        <v>1.5303633329053794</v>
      </c>
      <c r="L13" s="21">
        <v>1432</v>
      </c>
      <c r="M13" s="23">
        <v>1.2256601189711986</v>
      </c>
      <c r="N13" s="21">
        <v>28481</v>
      </c>
      <c r="O13" s="23">
        <v>24.377113022638763</v>
      </c>
    </row>
    <row r="14" spans="1:15" s="7" customFormat="1" ht="30" customHeight="1">
      <c r="A14" s="27" t="s">
        <v>27</v>
      </c>
      <c r="B14" s="19">
        <v>137318</v>
      </c>
      <c r="C14" s="23">
        <v>100</v>
      </c>
      <c r="D14" s="21">
        <v>24856</v>
      </c>
      <c r="E14" s="23">
        <v>18.1010501172461</v>
      </c>
      <c r="F14" s="21">
        <v>28012</v>
      </c>
      <c r="G14" s="23">
        <v>20.399364977643135</v>
      </c>
      <c r="H14" s="21">
        <v>49612</v>
      </c>
      <c r="I14" s="23">
        <v>36.129276569714094</v>
      </c>
      <c r="J14" s="21">
        <v>2746</v>
      </c>
      <c r="K14" s="23">
        <v>1.9997378348067987</v>
      </c>
      <c r="L14" s="21">
        <v>3445</v>
      </c>
      <c r="M14" s="23">
        <v>2.508775251605762</v>
      </c>
      <c r="N14" s="21">
        <v>28647</v>
      </c>
      <c r="O14" s="23">
        <v>20.861795248984112</v>
      </c>
    </row>
    <row r="15" spans="1:15" s="7" customFormat="1" ht="30" customHeight="1">
      <c r="A15" s="26" t="s">
        <v>21</v>
      </c>
      <c r="B15" s="19">
        <v>38385</v>
      </c>
      <c r="C15" s="23">
        <v>100</v>
      </c>
      <c r="D15" s="21">
        <v>6864</v>
      </c>
      <c r="E15" s="23">
        <v>17.881985150449395</v>
      </c>
      <c r="F15" s="21">
        <v>7831</v>
      </c>
      <c r="G15" s="23">
        <v>20.401198384785722</v>
      </c>
      <c r="H15" s="21">
        <v>14551</v>
      </c>
      <c r="I15" s="23">
        <v>37.908036993617301</v>
      </c>
      <c r="J15" s="21">
        <v>740</v>
      </c>
      <c r="K15" s="23">
        <v>1.9278363944249057</v>
      </c>
      <c r="L15" s="21">
        <v>1156</v>
      </c>
      <c r="M15" s="23">
        <v>3.0115930702097176</v>
      </c>
      <c r="N15" s="21">
        <v>7243</v>
      </c>
      <c r="O15" s="23">
        <v>18.86935000651296</v>
      </c>
    </row>
    <row r="16" spans="1:15" s="7" customFormat="1" ht="30" customHeight="1">
      <c r="A16" s="26" t="s">
        <v>23</v>
      </c>
      <c r="B16" s="19">
        <v>28072</v>
      </c>
      <c r="C16" s="23">
        <v>100</v>
      </c>
      <c r="D16" s="21">
        <v>4361</v>
      </c>
      <c r="E16" s="23">
        <v>15.535052721573098</v>
      </c>
      <c r="F16" s="21">
        <v>5015</v>
      </c>
      <c r="G16" s="23">
        <v>17.864776289541179</v>
      </c>
      <c r="H16" s="21">
        <v>11419</v>
      </c>
      <c r="I16" s="23">
        <v>40.677543459675121</v>
      </c>
      <c r="J16" s="21">
        <v>695</v>
      </c>
      <c r="K16" s="23">
        <v>2.4757765745226559</v>
      </c>
      <c r="L16" s="21">
        <v>717</v>
      </c>
      <c r="M16" s="23">
        <v>2.5541464804787686</v>
      </c>
      <c r="N16" s="21">
        <v>5865</v>
      </c>
      <c r="O16" s="23">
        <v>20.892704474209175</v>
      </c>
    </row>
    <row r="17" spans="1:15" s="7" customFormat="1" ht="30" customHeight="1">
      <c r="A17" s="27" t="s">
        <v>28</v>
      </c>
      <c r="B17" s="19">
        <v>50357</v>
      </c>
      <c r="C17" s="23">
        <v>100</v>
      </c>
      <c r="D17" s="21">
        <v>6701</v>
      </c>
      <c r="E17" s="23">
        <v>13.306988104930795</v>
      </c>
      <c r="F17" s="21">
        <v>8375</v>
      </c>
      <c r="G17" s="23">
        <v>16.63125285461803</v>
      </c>
      <c r="H17" s="21">
        <v>21124</v>
      </c>
      <c r="I17" s="23">
        <v>41.9484877971285</v>
      </c>
      <c r="J17" s="21">
        <v>985</v>
      </c>
      <c r="K17" s="23">
        <v>1.9560339178267172</v>
      </c>
      <c r="L17" s="21">
        <v>1592</v>
      </c>
      <c r="M17" s="23">
        <v>3.1614274083047045</v>
      </c>
      <c r="N17" s="21">
        <v>11580</v>
      </c>
      <c r="O17" s="23">
        <v>22.995809917191252</v>
      </c>
    </row>
    <row r="18" spans="1:15" s="7" customFormat="1" ht="30" customHeight="1">
      <c r="A18" s="26" t="s">
        <v>14</v>
      </c>
      <c r="B18" s="19">
        <v>24827</v>
      </c>
      <c r="C18" s="23">
        <v>100</v>
      </c>
      <c r="D18" s="21">
        <v>3413</v>
      </c>
      <c r="E18" s="23">
        <v>13.747130140572764</v>
      </c>
      <c r="F18" s="21">
        <v>4160</v>
      </c>
      <c r="G18" s="23">
        <v>16.755951182180688</v>
      </c>
      <c r="H18" s="21">
        <v>10450</v>
      </c>
      <c r="I18" s="23">
        <v>42.091271599468321</v>
      </c>
      <c r="J18" s="21">
        <v>525</v>
      </c>
      <c r="K18" s="23">
        <v>2.1146332621742459</v>
      </c>
      <c r="L18" s="21">
        <v>734</v>
      </c>
      <c r="M18" s="23">
        <v>2.9564586941636124</v>
      </c>
      <c r="N18" s="21">
        <v>5545</v>
      </c>
      <c r="O18" s="23">
        <v>22.334555121440367</v>
      </c>
    </row>
    <row r="19" spans="1:15" s="7" customFormat="1" ht="30" customHeight="1">
      <c r="A19" s="26" t="s">
        <v>20</v>
      </c>
      <c r="B19" s="19">
        <v>25530</v>
      </c>
      <c r="C19" s="23">
        <v>100</v>
      </c>
      <c r="D19" s="21">
        <v>3288</v>
      </c>
      <c r="E19" s="23">
        <v>12.878965922444182</v>
      </c>
      <c r="F19" s="21">
        <v>4215</v>
      </c>
      <c r="G19" s="23">
        <v>16.509988249118685</v>
      </c>
      <c r="H19" s="21">
        <v>10674</v>
      </c>
      <c r="I19" s="23">
        <v>41.809635722679204</v>
      </c>
      <c r="J19" s="21">
        <v>460</v>
      </c>
      <c r="K19" s="23">
        <v>1.8018018018018018</v>
      </c>
      <c r="L19" s="21">
        <v>858</v>
      </c>
      <c r="M19" s="23">
        <v>3.3607520564042299</v>
      </c>
      <c r="N19" s="21">
        <v>6035</v>
      </c>
      <c r="O19" s="23">
        <v>23.6388562475519</v>
      </c>
    </row>
    <row r="20" spans="1:15" s="8" customFormat="1" ht="3" customHeight="1">
      <c r="A20" s="10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</row>
    <row r="21" spans="1:15" s="4" customFormat="1" ht="14.1" customHeight="1">
      <c r="A21" s="28" t="s">
        <v>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s="4" customFormat="1" ht="14.1" customHeight="1">
      <c r="A22" s="28" t="s">
        <v>10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s="4" customFormat="1" ht="14.1" customHeight="1">
      <c r="A23" s="28" t="s">
        <v>13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s="2" customFormat="1" hidden="1">
      <c r="A24" s="17" t="s">
        <v>1</v>
      </c>
      <c r="B24" s="18" t="s">
        <v>0</v>
      </c>
      <c r="O24" s="1"/>
    </row>
  </sheetData>
  <mergeCells count="14">
    <mergeCell ref="A23:O23"/>
    <mergeCell ref="J4:K4"/>
    <mergeCell ref="N4:O4"/>
    <mergeCell ref="A21:O21"/>
    <mergeCell ref="A1:O1"/>
    <mergeCell ref="A2:O2"/>
    <mergeCell ref="C3:K3"/>
    <mergeCell ref="A4:A5"/>
    <mergeCell ref="B4:C4"/>
    <mergeCell ref="D4:E4"/>
    <mergeCell ref="F4:G4"/>
    <mergeCell ref="H4:I4"/>
    <mergeCell ref="L4:M4"/>
    <mergeCell ref="A22:O22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24"/>
  <sheetViews>
    <sheetView showGridLines="0" zoomScaleNormal="100" workbookViewId="0">
      <pane xSplit="3" ySplit="6" topLeftCell="D7" activePane="bottomRight" state="frozen"/>
      <selection activeCell="A19" sqref="A19:O19"/>
      <selection pane="topRight" activeCell="A19" sqref="A19:O19"/>
      <selection pane="bottomLeft" activeCell="A19" sqref="A19:O19"/>
      <selection pane="bottomRight" activeCell="M19" sqref="M19"/>
    </sheetView>
  </sheetViews>
  <sheetFormatPr defaultRowHeight="16.5"/>
  <cols>
    <col min="1" max="1" width="17.875" style="2" customWidth="1"/>
    <col min="2" max="2" width="8.5" style="2" customWidth="1"/>
    <col min="3" max="3" width="6.875" style="2" customWidth="1"/>
    <col min="4" max="4" width="8.5" style="2" customWidth="1"/>
    <col min="5" max="5" width="6.875" style="2" customWidth="1"/>
    <col min="6" max="6" width="8.5" style="2" customWidth="1"/>
    <col min="7" max="7" width="6.875" style="2" customWidth="1"/>
    <col min="8" max="8" width="8.5" style="2" customWidth="1"/>
    <col min="9" max="9" width="6.875" style="2" customWidth="1"/>
    <col min="10" max="10" width="8.5" style="2" customWidth="1"/>
    <col min="11" max="11" width="6.875" style="2" customWidth="1"/>
    <col min="12" max="12" width="8.5" style="2" customWidth="1"/>
    <col min="13" max="13" width="6.875" style="2" customWidth="1"/>
    <col min="14" max="16384" width="9" style="1"/>
  </cols>
  <sheetData>
    <row r="1" spans="1:13" ht="22.5" customHeight="1">
      <c r="A1" s="31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" customHeight="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15.95" customHeight="1">
      <c r="A3" s="12"/>
      <c r="B3" s="12"/>
      <c r="C3" s="34"/>
      <c r="D3" s="35"/>
      <c r="E3" s="35"/>
      <c r="F3" s="35"/>
      <c r="G3" s="35"/>
      <c r="H3" s="35"/>
      <c r="I3" s="35"/>
      <c r="J3" s="35"/>
      <c r="K3" s="35"/>
      <c r="L3" s="22"/>
      <c r="M3" s="11" t="s">
        <v>3</v>
      </c>
    </row>
    <row r="4" spans="1:13" s="9" customFormat="1" ht="29.45" customHeight="1">
      <c r="A4" s="36"/>
      <c r="B4" s="38" t="s">
        <v>2</v>
      </c>
      <c r="C4" s="38"/>
      <c r="D4" s="29">
        <v>0.45</v>
      </c>
      <c r="E4" s="29"/>
      <c r="F4" s="29">
        <v>0.35</v>
      </c>
      <c r="G4" s="29"/>
      <c r="H4" s="29">
        <v>0.2</v>
      </c>
      <c r="I4" s="29"/>
      <c r="J4" s="29">
        <v>0.15</v>
      </c>
      <c r="K4" s="29"/>
      <c r="L4" s="29">
        <v>0.1</v>
      </c>
      <c r="M4" s="30"/>
    </row>
    <row r="5" spans="1:13" s="9" customFormat="1" ht="30" customHeight="1">
      <c r="A5" s="37"/>
      <c r="B5" s="24" t="s">
        <v>5</v>
      </c>
      <c r="C5" s="24" t="s">
        <v>6</v>
      </c>
      <c r="D5" s="24" t="s">
        <v>5</v>
      </c>
      <c r="E5" s="24" t="s">
        <v>6</v>
      </c>
      <c r="F5" s="24" t="s">
        <v>5</v>
      </c>
      <c r="G5" s="24" t="s">
        <v>6</v>
      </c>
      <c r="H5" s="24" t="s">
        <v>5</v>
      </c>
      <c r="I5" s="24" t="s">
        <v>6</v>
      </c>
      <c r="J5" s="24" t="s">
        <v>5</v>
      </c>
      <c r="K5" s="24" t="s">
        <v>6</v>
      </c>
      <c r="L5" s="24" t="s">
        <v>5</v>
      </c>
      <c r="M5" s="25" t="s">
        <v>6</v>
      </c>
    </row>
    <row r="6" spans="1:13" s="6" customFormat="1" ht="3" customHeight="1">
      <c r="A6" s="5"/>
      <c r="B6" s="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s="7" customFormat="1" ht="27" hidden="1" customHeight="1">
      <c r="A7" s="27" t="s">
        <v>15</v>
      </c>
      <c r="B7" s="19">
        <f t="shared" ref="B7:C7" si="0">D7+F7+H7+J7+L7</f>
        <v>1271.255678</v>
      </c>
      <c r="C7" s="23">
        <f t="shared" si="0"/>
        <v>100</v>
      </c>
      <c r="D7" s="21">
        <v>520.36381299999994</v>
      </c>
      <c r="E7" s="23">
        <f>D7/$B$7*100</f>
        <v>40.933057134396527</v>
      </c>
      <c r="F7" s="20">
        <v>428.46233200000006</v>
      </c>
      <c r="G7" s="23">
        <f>F7/$B$7*100</f>
        <v>33.70386771243983</v>
      </c>
      <c r="H7" s="21">
        <v>302.82075599999996</v>
      </c>
      <c r="I7" s="23">
        <f>H7/$B$7*100</f>
        <v>23.82060204257353</v>
      </c>
      <c r="J7" s="21">
        <v>15.454229</v>
      </c>
      <c r="K7" s="23">
        <f>J7/$B$7*100</f>
        <v>1.2156664680006253</v>
      </c>
      <c r="L7" s="21">
        <v>4.1545479999999992</v>
      </c>
      <c r="M7" s="23">
        <f>L7/$B$7*100</f>
        <v>0.32680664258948544</v>
      </c>
    </row>
    <row r="8" spans="1:13" s="7" customFormat="1" ht="30" customHeight="1">
      <c r="A8" s="27" t="s">
        <v>16</v>
      </c>
      <c r="B8" s="19">
        <v>3227.8384839999999</v>
      </c>
      <c r="C8" s="23">
        <v>100.00000000000001</v>
      </c>
      <c r="D8" s="21">
        <v>717.46166399999993</v>
      </c>
      <c r="E8" s="23">
        <v>22.227309933764332</v>
      </c>
      <c r="F8" s="20">
        <v>813.18306799999982</v>
      </c>
      <c r="G8" s="23">
        <v>25.192805403084716</v>
      </c>
      <c r="H8" s="21">
        <v>1632.4969510000003</v>
      </c>
      <c r="I8" s="23">
        <v>50.575546425017478</v>
      </c>
      <c r="J8" s="21">
        <v>49.221689999999995</v>
      </c>
      <c r="K8" s="23">
        <v>1.5249118022474137</v>
      </c>
      <c r="L8" s="21">
        <v>15.475111</v>
      </c>
      <c r="M8" s="23">
        <v>0.47942643588606526</v>
      </c>
    </row>
    <row r="9" spans="1:13" s="7" customFormat="1" ht="30" customHeight="1">
      <c r="A9" s="27" t="s">
        <v>17</v>
      </c>
      <c r="B9" s="19">
        <v>6797.81</v>
      </c>
      <c r="C9" s="23">
        <v>100</v>
      </c>
      <c r="D9" s="21">
        <v>824.38699999999994</v>
      </c>
      <c r="E9" s="23">
        <v>12.127243921204036</v>
      </c>
      <c r="F9" s="21">
        <v>802.71100000000001</v>
      </c>
      <c r="G9" s="23">
        <v>11.808376521261994</v>
      </c>
      <c r="H9" s="21">
        <v>5094.299</v>
      </c>
      <c r="I9" s="23">
        <v>74.940296948576091</v>
      </c>
      <c r="J9" s="21">
        <v>70.236000000000004</v>
      </c>
      <c r="K9" s="23">
        <v>1.0332151089836286</v>
      </c>
      <c r="L9" s="21">
        <v>6.1769999999999996</v>
      </c>
      <c r="M9" s="23">
        <v>9.0867499974256416E-2</v>
      </c>
    </row>
    <row r="10" spans="1:13" s="7" customFormat="1" ht="30" customHeight="1">
      <c r="A10" s="27" t="s">
        <v>18</v>
      </c>
      <c r="B10" s="19">
        <v>13144.8</v>
      </c>
      <c r="C10" s="23">
        <v>100</v>
      </c>
      <c r="D10" s="21">
        <v>1108.4059999999999</v>
      </c>
      <c r="E10" s="23">
        <v>8.4322774024709393</v>
      </c>
      <c r="F10" s="21">
        <v>997.82100000000003</v>
      </c>
      <c r="G10" s="23">
        <v>7.5909941573854303</v>
      </c>
      <c r="H10" s="21">
        <v>10944.07</v>
      </c>
      <c r="I10" s="23">
        <v>83.257790152760023</v>
      </c>
      <c r="J10" s="21">
        <v>86.144000000000005</v>
      </c>
      <c r="K10" s="23">
        <v>0.65534660093725283</v>
      </c>
      <c r="L10" s="21">
        <v>8.359</v>
      </c>
      <c r="M10" s="23">
        <v>6.3591686446351409E-2</v>
      </c>
    </row>
    <row r="11" spans="1:13" s="7" customFormat="1" ht="30" customHeight="1">
      <c r="A11" s="27" t="s">
        <v>19</v>
      </c>
      <c r="B11" s="19">
        <v>28394.179719000003</v>
      </c>
      <c r="C11" s="23">
        <v>100</v>
      </c>
      <c r="D11" s="21">
        <v>5384.6196719999998</v>
      </c>
      <c r="E11" s="23">
        <v>18.963814856735851</v>
      </c>
      <c r="F11" s="21">
        <v>6830.9302720000005</v>
      </c>
      <c r="G11" s="23">
        <v>24.057501711976116</v>
      </c>
      <c r="H11" s="21">
        <v>15916.14984</v>
      </c>
      <c r="I11" s="23">
        <v>56.054268859014385</v>
      </c>
      <c r="J11" s="21">
        <v>255.09654999999998</v>
      </c>
      <c r="K11" s="23">
        <v>0.89841140869197855</v>
      </c>
      <c r="L11" s="21">
        <v>7.3833850000000005</v>
      </c>
      <c r="M11" s="23">
        <v>2.6003163581652607E-2</v>
      </c>
    </row>
    <row r="12" spans="1:13" s="7" customFormat="1" ht="30" customHeight="1">
      <c r="A12" s="27" t="s">
        <v>22</v>
      </c>
      <c r="B12" s="19">
        <v>45735.601870000006</v>
      </c>
      <c r="C12" s="23">
        <v>100</v>
      </c>
      <c r="D12" s="21">
        <v>11240.896246999997</v>
      </c>
      <c r="E12" s="23">
        <v>24.578000042398909</v>
      </c>
      <c r="F12" s="21">
        <v>14575.608527000002</v>
      </c>
      <c r="G12" s="23">
        <v>31.869283295822953</v>
      </c>
      <c r="H12" s="21">
        <v>19469.754573000002</v>
      </c>
      <c r="I12" s="23">
        <v>42.570238013574873</v>
      </c>
      <c r="J12" s="21">
        <v>306.23822799999999</v>
      </c>
      <c r="K12" s="23">
        <v>0.66958390286512259</v>
      </c>
      <c r="L12" s="21">
        <v>143.10429499999998</v>
      </c>
      <c r="M12" s="23">
        <v>0.31289474533813538</v>
      </c>
    </row>
    <row r="13" spans="1:13" s="7" customFormat="1" ht="30" customHeight="1">
      <c r="A13" s="27" t="s">
        <v>24</v>
      </c>
      <c r="B13" s="19">
        <v>50610.424350000001</v>
      </c>
      <c r="C13" s="23">
        <v>100</v>
      </c>
      <c r="D13" s="21">
        <v>9792.7567340000005</v>
      </c>
      <c r="E13" s="23">
        <v>19.349287937752692</v>
      </c>
      <c r="F13" s="21">
        <v>15905.614005999998</v>
      </c>
      <c r="G13" s="23">
        <v>31.427545234561933</v>
      </c>
      <c r="H13" s="21">
        <v>23948.804195000001</v>
      </c>
      <c r="I13" s="23">
        <v>47.319903957691281</v>
      </c>
      <c r="J13" s="21">
        <v>591.03552999999999</v>
      </c>
      <c r="K13" s="23">
        <v>1.1678138201581785</v>
      </c>
      <c r="L13" s="21">
        <v>372.21388499999995</v>
      </c>
      <c r="M13" s="23">
        <v>0.73544904983591575</v>
      </c>
    </row>
    <row r="14" spans="1:13" s="7" customFormat="1" ht="30" customHeight="1">
      <c r="A14" s="27" t="s">
        <v>27</v>
      </c>
      <c r="B14" s="19">
        <v>84060.058217999991</v>
      </c>
      <c r="C14" s="23">
        <v>100</v>
      </c>
      <c r="D14" s="21">
        <v>14612.485193999999</v>
      </c>
      <c r="E14" s="23">
        <v>17.383386954246706</v>
      </c>
      <c r="F14" s="21">
        <v>23998.563324000002</v>
      </c>
      <c r="G14" s="23">
        <v>28.549306094652604</v>
      </c>
      <c r="H14" s="21">
        <v>42987.428019999999</v>
      </c>
      <c r="I14" s="23">
        <v>51.138946285900843</v>
      </c>
      <c r="J14" s="21">
        <v>1343.7566710000001</v>
      </c>
      <c r="K14" s="23">
        <v>1.5985673808542025</v>
      </c>
      <c r="L14" s="21">
        <v>1117.8250090000001</v>
      </c>
      <c r="M14" s="23">
        <v>1.329793284345641</v>
      </c>
    </row>
    <row r="15" spans="1:13" s="7" customFormat="1" ht="30" customHeight="1">
      <c r="A15" s="26" t="s">
        <v>21</v>
      </c>
      <c r="B15" s="19">
        <v>24462.854669999997</v>
      </c>
      <c r="C15" s="23">
        <v>100</v>
      </c>
      <c r="D15" s="21">
        <v>4508.4165379999995</v>
      </c>
      <c r="E15" s="23">
        <v>18.429641997296795</v>
      </c>
      <c r="F15" s="21">
        <v>7273.1938489999993</v>
      </c>
      <c r="G15" s="23">
        <v>29.731582626452319</v>
      </c>
      <c r="H15" s="21">
        <v>11941.288614999999</v>
      </c>
      <c r="I15" s="23">
        <v>48.813962131918274</v>
      </c>
      <c r="J15" s="21">
        <v>357.65010700000005</v>
      </c>
      <c r="K15" s="23">
        <v>1.4620129654721121</v>
      </c>
      <c r="L15" s="21">
        <v>382.30556100000001</v>
      </c>
      <c r="M15" s="23">
        <v>1.5628002788605049</v>
      </c>
    </row>
    <row r="16" spans="1:13" s="7" customFormat="1" ht="30" customHeight="1">
      <c r="A16" s="26" t="s">
        <v>23</v>
      </c>
      <c r="B16" s="19">
        <v>19649.603034000003</v>
      </c>
      <c r="C16" s="23">
        <v>100</v>
      </c>
      <c r="D16" s="21">
        <v>2591.0828580000002</v>
      </c>
      <c r="E16" s="23">
        <v>13.18643869556352</v>
      </c>
      <c r="F16" s="21">
        <v>4160.420916</v>
      </c>
      <c r="G16" s="23">
        <v>21.173053261183757</v>
      </c>
      <c r="H16" s="21">
        <v>12005.33698</v>
      </c>
      <c r="I16" s="23">
        <v>61.097096766926974</v>
      </c>
      <c r="J16" s="21">
        <v>627.13729799999999</v>
      </c>
      <c r="K16" s="23">
        <v>3.1916028884392973</v>
      </c>
      <c r="L16" s="21">
        <v>265.62498200000005</v>
      </c>
      <c r="M16" s="23">
        <v>1.351808387886438</v>
      </c>
    </row>
    <row r="17" spans="1:13" s="7" customFormat="1" ht="30" customHeight="1">
      <c r="A17" s="27" t="s">
        <v>28</v>
      </c>
      <c r="B17" s="19">
        <v>31144.063287000001</v>
      </c>
      <c r="C17" s="23">
        <v>100</v>
      </c>
      <c r="D17" s="21">
        <v>4094.2627700000003</v>
      </c>
      <c r="E17" s="23">
        <v>13.146206171848512</v>
      </c>
      <c r="F17" s="21">
        <v>7315.2260479999995</v>
      </c>
      <c r="G17" s="23">
        <v>23.488348262679921</v>
      </c>
      <c r="H17" s="21">
        <v>18740.45046</v>
      </c>
      <c r="I17" s="23">
        <v>60.173427877095754</v>
      </c>
      <c r="J17" s="21">
        <v>460.59630700000002</v>
      </c>
      <c r="K17" s="23">
        <v>1.4789216896828612</v>
      </c>
      <c r="L17" s="21">
        <v>533.52770200000009</v>
      </c>
      <c r="M17" s="23">
        <v>1.7130959986929595</v>
      </c>
    </row>
    <row r="18" spans="1:13" s="7" customFormat="1" ht="30" customHeight="1">
      <c r="A18" s="26" t="s">
        <v>14</v>
      </c>
      <c r="B18" s="19">
        <v>14395.151253</v>
      </c>
      <c r="C18" s="23">
        <v>100</v>
      </c>
      <c r="D18" s="21">
        <v>1958.3587449999998</v>
      </c>
      <c r="E18" s="23">
        <v>13.604294325089992</v>
      </c>
      <c r="F18" s="21">
        <v>3636.7887539999997</v>
      </c>
      <c r="G18" s="23">
        <v>25.263984310286979</v>
      </c>
      <c r="H18" s="21">
        <v>8393.8899779999992</v>
      </c>
      <c r="I18" s="23">
        <v>58.310536863936626</v>
      </c>
      <c r="J18" s="21">
        <v>149.87055800000002</v>
      </c>
      <c r="K18" s="23">
        <v>1.041118327733906</v>
      </c>
      <c r="L18" s="21">
        <v>256.24321800000001</v>
      </c>
      <c r="M18" s="23">
        <v>1.7800661729524931</v>
      </c>
    </row>
    <row r="19" spans="1:13" s="7" customFormat="1" ht="30" customHeight="1">
      <c r="A19" s="26" t="s">
        <v>20</v>
      </c>
      <c r="B19" s="19">
        <v>16748.912033999997</v>
      </c>
      <c r="C19" s="23">
        <v>100</v>
      </c>
      <c r="D19" s="21">
        <v>2135.9040250000003</v>
      </c>
      <c r="E19" s="23">
        <v>12.752494136121515</v>
      </c>
      <c r="F19" s="21">
        <v>3678.4372939999998</v>
      </c>
      <c r="G19" s="23">
        <v>21.962246183709343</v>
      </c>
      <c r="H19" s="21">
        <v>10346.560481999999</v>
      </c>
      <c r="I19" s="23">
        <v>61.774522792863571</v>
      </c>
      <c r="J19" s="21">
        <v>310.72574900000001</v>
      </c>
      <c r="K19" s="23">
        <v>1.8551995996470232</v>
      </c>
      <c r="L19" s="21">
        <v>277.28448400000002</v>
      </c>
      <c r="M19" s="23">
        <v>1.6555372876585497</v>
      </c>
    </row>
    <row r="20" spans="1:13" s="8" customFormat="1" ht="3" customHeight="1">
      <c r="A20" s="10"/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s="4" customFormat="1" ht="14.1" customHeight="1">
      <c r="A21" s="28" t="s">
        <v>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s="4" customFormat="1" ht="14.1" customHeight="1">
      <c r="A22" s="28" t="s">
        <v>10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s="4" customFormat="1" ht="14.1" customHeight="1">
      <c r="A23" s="28" t="s">
        <v>13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s="2" customFormat="1" hidden="1">
      <c r="A24" s="17" t="s">
        <v>1</v>
      </c>
      <c r="B24" s="18" t="s">
        <v>0</v>
      </c>
    </row>
  </sheetData>
  <mergeCells count="13">
    <mergeCell ref="A21:M21"/>
    <mergeCell ref="A22:M22"/>
    <mergeCell ref="A23:M23"/>
    <mergeCell ref="A1:M1"/>
    <mergeCell ref="A2:M2"/>
    <mergeCell ref="C3:K3"/>
    <mergeCell ref="A4:A5"/>
    <mergeCell ref="B4:C4"/>
    <mergeCell ref="D4:E4"/>
    <mergeCell ref="F4:G4"/>
    <mergeCell ref="H4:I4"/>
    <mergeCell ref="J4:K4"/>
    <mergeCell ref="L4:M4"/>
  </mergeCells>
  <phoneticPr fontId="1" type="noConversion"/>
  <printOptions horizontalCentered="1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表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2024-01-25T09:06:49Z</cp:lastPrinted>
  <dcterms:created xsi:type="dcterms:W3CDTF">2002-04-18T02:50:59Z</dcterms:created>
  <dcterms:modified xsi:type="dcterms:W3CDTF">2025-09-09T01:10:48Z</dcterms:modified>
</cp:coreProperties>
</file>