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1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A28" i="1"/>
  <c r="A27" i="1"/>
  <c r="A26" i="1"/>
  <c r="G8" i="1"/>
  <c r="H8" i="1"/>
  <c r="G23" i="1"/>
  <c r="H23" i="1"/>
  <c r="G24" i="1"/>
  <c r="H24" i="1"/>
</calcChain>
</file>

<file path=xl/sharedStrings.xml><?xml version="1.0" encoding="utf-8"?>
<sst xmlns="http://schemas.openxmlformats.org/spreadsheetml/2006/main" count="35" uniqueCount="35">
  <si>
    <t xml:space="preserve">甲類公債 </t>
  </si>
  <si>
    <t xml:space="preserve"> 單位：億元</t>
    <phoneticPr fontId="2" type="noConversion"/>
  </si>
  <si>
    <t>其  他</t>
    <phoneticPr fontId="2" type="noConversion"/>
  </si>
  <si>
    <t>單位：億元；％</t>
    <phoneticPr fontId="2" type="noConversion"/>
  </si>
  <si>
    <t>資料來源：</t>
    <phoneticPr fontId="2" type="noConversion"/>
  </si>
  <si>
    <t>債務未償餘額
(內債)</t>
    <phoneticPr fontId="2" type="noConversion"/>
  </si>
  <si>
    <t xml:space="preserve">占前３年度ＧNＩ
平均數之比率 (％) </t>
  </si>
  <si>
    <t xml:space="preserve">占前３年度ＧＤＰ
平均數之比率 (％) </t>
  </si>
  <si>
    <t>占當年度ＧＤＰ
之比率  (％)</t>
    <phoneticPr fontId="2" type="noConversion"/>
  </si>
  <si>
    <t xml:space="preserve">年(月)底別 </t>
    <phoneticPr fontId="2" type="noConversion"/>
  </si>
  <si>
    <r>
      <t xml:space="preserve">債務未償餘額
(內債+外債)
</t>
    </r>
    <r>
      <rPr>
        <sz val="8"/>
        <rFont val="微軟正黑體"/>
        <family val="2"/>
        <charset val="136"/>
      </rPr>
      <t>(註1)</t>
    </r>
    <phoneticPr fontId="2" type="noConversion"/>
  </si>
  <si>
    <r>
      <t>115</t>
    </r>
    <r>
      <rPr>
        <sz val="9"/>
        <rFont val="標楷體"/>
        <family val="4"/>
        <charset val="136"/>
      </rPr>
      <t>年</t>
    </r>
  </si>
  <si>
    <r>
      <t>2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</si>
  <si>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</si>
  <si>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</si>
  <si>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明：113年（含）以前為決算審定數，114年為預算數。</t>
  </si>
  <si>
    <t>財政部國庫署，GDP、GNI為行政院主計總處</t>
  </si>
  <si>
    <t xml:space="preserve">  1月底實際數</t>
  </si>
  <si>
    <t xml:space="preserve"> 115年預算數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</si>
  <si>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</si>
  <si>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</si>
  <si>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</si>
  <si>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</si>
  <si>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</si>
  <si>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</si>
  <si>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</si>
  <si>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</si>
  <si>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</si>
  <si>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</si>
  <si>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</si>
  <si>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</si>
  <si>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</si>
  <si>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</si>
  <si>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</si>
  <si>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>表2-9　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</si>
</sst>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8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63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218" fontId="7" fillId="0" borderId="5" xfId="0" applyNumberFormat="1" applyFont="1" applyBorder="1" applyAlignment="1">
      <alignment horizontal="right"/>
    </xf>
    <xf numFmtId="218" fontId="7" fillId="0" borderId="6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18" fontId="9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8" xfId="0" applyFont="1" applyBorder="1"/>
    <xf numFmtId="0" fontId="6" fillId="0" borderId="1" xfId="0" applyFont="1" applyBorder="1"/>
    <xf numFmtId="187" fontId="9" fillId="0" borderId="10" xfId="0" applyNumberFormat="1" applyFont="1" applyBorder="1" applyAlignment="1">
      <alignment horizontal="right" vertical="center"/>
    </xf>
    <xf numFmtId="222" fontId="9" fillId="0" borderId="6" xfId="0" applyNumberFormat="1" applyFont="1" applyBorder="1" applyAlignment="1">
      <alignment horizontal="right"/>
    </xf>
    <xf numFmtId="187" fontId="9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6" fillId="0" borderId="6" xfId="0" quotePrefix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2" xfId="0" quotePrefix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1" fillId="0" borderId="4" xfId="0" applyFont="1" applyBorder="1" applyAlignment="1">
      <alignment horizontal="center"/>
    </xf>
    <xf numFmtId="223" fontId="10" fillId="0" borderId="9" xfId="0" applyNumberFormat="1" applyFont="1" applyBorder="1" applyAlignment="1">
      <alignment horizontal="right"/>
    </xf>
    <xf numFmtId="224" fontId="10" fillId="0" borderId="0" xfId="0" applyNumberFormat="1" applyFont="1" applyBorder="1" applyAlignment="1">
      <alignment horizontal="right"/>
    </xf>
    <xf numFmtId="223" fontId="10" fillId="0" borderId="0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indent="1"/>
    </xf>
    <xf numFmtId="0" fontId="17" fillId="0" borderId="0" xfId="0" applyFont="1" applyAlignment="1">
      <alignment horizontal="center"/>
    </xf>
    <xf numFmtId="0" fontId="16" fillId="0" borderId="0" xfId="0" quotePrefix="1" applyFont="1" applyAlignment="1">
      <alignment horizontal="centerContinuous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7.8984375" style="5" customWidth="1"/>
    <col min="2" max="4" width="19.19921875" style="5" customWidth="1"/>
    <col min="5" max="6" width="19.19921875" style="6" customWidth="1"/>
    <col min="7" max="7" width="8.59765625" style="5" hidden="1" customWidth="1"/>
    <col min="8" max="8" width="7.59765625" style="5" hidden="1" customWidth="1"/>
    <col min="9" max="16384" width="9" style="5"/>
  </cols>
  <sheetData>
    <row r="1" spans="1:8" s="2" customFormat="1" ht="22.5" customHeight="1" x14ac:dyDescent="0.4">
      <c r="A1" s="61" t="s">
        <v>34</v>
      </c>
      <c r="B1" s="46"/>
      <c r="C1" s="46"/>
      <c r="D1" s="46"/>
      <c r="E1" s="46"/>
      <c r="F1" s="46"/>
      <c r="G1" s="1"/>
      <c r="H1" s="1"/>
    </row>
    <row r="2" spans="1:8" ht="18" customHeight="1" x14ac:dyDescent="0.45">
      <c r="A2" s="62" t="s">
        <v>13</v>
      </c>
      <c r="B2" s="3"/>
      <c r="C2" s="3"/>
      <c r="D2" s="3"/>
      <c r="E2" s="4"/>
      <c r="F2" s="4"/>
      <c r="G2" s="3"/>
      <c r="H2" s="3"/>
    </row>
    <row r="3" spans="1:8" ht="15.9" customHeight="1" x14ac:dyDescent="0.3">
      <c r="A3" s="26"/>
      <c r="B3" s="26"/>
      <c r="C3" s="26"/>
      <c r="D3" s="26"/>
      <c r="E3" s="25"/>
      <c r="F3" s="25" t="s">
        <v>3</v>
      </c>
      <c r="G3" s="42" t="s">
        <v>1</v>
      </c>
      <c r="H3" s="42"/>
    </row>
    <row r="4" spans="1:8" s="9" customFormat="1" ht="20.100000000000001" customHeight="1" x14ac:dyDescent="0.3">
      <c r="A4" s="47" t="s">
        <v>9</v>
      </c>
      <c r="B4" s="43" t="s">
        <v>5</v>
      </c>
      <c r="C4" s="27"/>
      <c r="D4" s="43" t="s">
        <v>10</v>
      </c>
      <c r="E4" s="28"/>
      <c r="F4" s="29"/>
      <c r="G4" s="7"/>
      <c r="H4" s="8"/>
    </row>
    <row r="5" spans="1:8" s="9" customFormat="1" ht="26.1" customHeight="1" x14ac:dyDescent="0.3">
      <c r="A5" s="48"/>
      <c r="B5" s="44"/>
      <c r="C5" s="52" t="s">
        <v>8</v>
      </c>
      <c r="D5" s="44"/>
      <c r="E5" s="52" t="s">
        <v>6</v>
      </c>
      <c r="F5" s="50" t="s">
        <v>7</v>
      </c>
      <c r="G5" s="10"/>
      <c r="H5" s="11"/>
    </row>
    <row r="6" spans="1:8" s="9" customFormat="1" ht="26.1" customHeight="1" x14ac:dyDescent="0.3">
      <c r="A6" s="49"/>
      <c r="B6" s="45"/>
      <c r="C6" s="53"/>
      <c r="D6" s="45"/>
      <c r="E6" s="53"/>
      <c r="F6" s="51"/>
      <c r="G6" s="13" t="s">
        <v>0</v>
      </c>
      <c r="H6" s="12" t="s">
        <v>2</v>
      </c>
    </row>
    <row r="7" spans="1:8" s="15" customFormat="1" ht="3" customHeight="1" x14ac:dyDescent="0.25">
      <c r="A7" s="22"/>
      <c r="B7" s="34"/>
      <c r="C7" s="35"/>
      <c r="D7" s="35"/>
      <c r="E7" s="35"/>
      <c r="F7" s="35"/>
      <c r="G7" s="14"/>
    </row>
    <row r="8" spans="1:8" s="15" customFormat="1" ht="15.15" customHeight="1" x14ac:dyDescent="0.3">
      <c r="A8" s="60" t="s">
        <v>19</v>
      </c>
      <c r="B8" s="57">
        <v>47506</v>
      </c>
      <c r="C8" s="58">
        <v>33.299999999999997</v>
      </c>
      <c r="D8" s="59">
        <v>47506</v>
      </c>
      <c r="E8" s="58">
        <v>34.6</v>
      </c>
      <c r="F8" s="58">
        <v>35.5</v>
      </c>
      <c r="G8" s="17" t="e">
        <f>#REF!*100/$D8</f>
        <v>#REF!</v>
      </c>
      <c r="H8" s="18" t="e">
        <f>#REF!*100/$D8</f>
        <v>#REF!</v>
      </c>
    </row>
    <row r="9" spans="1:8" s="15" customFormat="1" ht="15.15" customHeight="1" x14ac:dyDescent="0.3">
      <c r="A9" s="60" t="s">
        <v>20</v>
      </c>
      <c r="B9" s="57">
        <v>49963</v>
      </c>
      <c r="C9" s="58">
        <v>34</v>
      </c>
      <c r="D9" s="59">
        <v>49963</v>
      </c>
      <c r="E9" s="58">
        <v>35.299999999999997</v>
      </c>
      <c r="F9" s="58">
        <v>36.299999999999997</v>
      </c>
      <c r="G9" s="17" t="e">
        <f>#REF!*100/$D9</f>
        <v>#REF!</v>
      </c>
      <c r="H9" s="18" t="e">
        <f>#REF!*100/$D9</f>
        <v>#REF!</v>
      </c>
    </row>
    <row r="10" spans="1:8" s="15" customFormat="1" ht="15.15" customHeight="1" x14ac:dyDescent="0.3">
      <c r="A10" s="60" t="s">
        <v>21</v>
      </c>
      <c r="B10" s="57">
        <v>51463</v>
      </c>
      <c r="C10" s="58">
        <v>33.700000000000003</v>
      </c>
      <c r="D10" s="59">
        <v>51463</v>
      </c>
      <c r="E10" s="58">
        <v>34.9</v>
      </c>
      <c r="F10" s="58">
        <v>35.9</v>
      </c>
      <c r="G10" s="17" t="e">
        <f>#REF!*100/$D10</f>
        <v>#REF!</v>
      </c>
      <c r="H10" s="18" t="e">
        <f>#REF!*100/$D10</f>
        <v>#REF!</v>
      </c>
    </row>
    <row r="11" spans="1:8" s="15" customFormat="1" ht="15.15" customHeight="1" x14ac:dyDescent="0.3">
      <c r="A11" s="60" t="s">
        <v>22</v>
      </c>
      <c r="B11" s="57">
        <v>52756</v>
      </c>
      <c r="C11" s="58">
        <v>32.4</v>
      </c>
      <c r="D11" s="59">
        <v>52756</v>
      </c>
      <c r="E11" s="58">
        <v>34.799999999999997</v>
      </c>
      <c r="F11" s="58">
        <v>35.799999999999997</v>
      </c>
      <c r="G11" s="17" t="e">
        <f>#REF!*100/$D11</f>
        <v>#REF!</v>
      </c>
      <c r="H11" s="18" t="e">
        <f>#REF!*100/$D11</f>
        <v>#REF!</v>
      </c>
    </row>
    <row r="12" spans="1:8" s="15" customFormat="1" ht="15.15" customHeight="1" x14ac:dyDescent="0.3">
      <c r="A12" s="60" t="s">
        <v>23</v>
      </c>
      <c r="B12" s="57">
        <v>52964</v>
      </c>
      <c r="C12" s="58">
        <v>31.1</v>
      </c>
      <c r="D12" s="59">
        <v>52964</v>
      </c>
      <c r="E12" s="58">
        <v>33.5</v>
      </c>
      <c r="F12" s="58">
        <v>34.4</v>
      </c>
      <c r="G12" s="17" t="e">
        <f>#REF!*100/$D12</f>
        <v>#REF!</v>
      </c>
      <c r="H12" s="18" t="e">
        <f>#REF!*100/$D12</f>
        <v>#REF!</v>
      </c>
    </row>
    <row r="13" spans="1:8" s="15" customFormat="1" ht="30.3" customHeight="1" x14ac:dyDescent="0.3">
      <c r="A13" s="60" t="s">
        <v>24</v>
      </c>
      <c r="B13" s="57">
        <v>53393</v>
      </c>
      <c r="C13" s="58">
        <v>30.4</v>
      </c>
      <c r="D13" s="59">
        <v>53393</v>
      </c>
      <c r="E13" s="58">
        <v>32.1</v>
      </c>
      <c r="F13" s="58">
        <v>33</v>
      </c>
      <c r="G13" s="17" t="e">
        <f>#REF!*100/$D13</f>
        <v>#REF!</v>
      </c>
      <c r="H13" s="18" t="e">
        <f>#REF!*100/$D13</f>
        <v>#REF!</v>
      </c>
    </row>
    <row r="14" spans="1:8" s="15" customFormat="1" ht="15.15" customHeight="1" x14ac:dyDescent="0.3">
      <c r="A14" s="60" t="s">
        <v>25</v>
      </c>
      <c r="B14" s="57">
        <v>53530</v>
      </c>
      <c r="C14" s="58">
        <v>29.7</v>
      </c>
      <c r="D14" s="59">
        <v>53530</v>
      </c>
      <c r="E14" s="58">
        <v>30.8</v>
      </c>
      <c r="F14" s="58">
        <v>31.6</v>
      </c>
      <c r="G14" s="17" t="e">
        <f>#REF!*100/$D14</f>
        <v>#REF!</v>
      </c>
      <c r="H14" s="18" t="e">
        <f>#REF!*100/$D14</f>
        <v>#REF!</v>
      </c>
    </row>
    <row r="15" spans="1:8" s="15" customFormat="1" ht="15.15" customHeight="1" x14ac:dyDescent="0.3">
      <c r="A15" s="60" t="s">
        <v>26</v>
      </c>
      <c r="B15" s="57">
        <v>53735</v>
      </c>
      <c r="C15" s="58">
        <v>29.2</v>
      </c>
      <c r="D15" s="59">
        <v>53735</v>
      </c>
      <c r="E15" s="58">
        <v>29.9</v>
      </c>
      <c r="F15" s="58">
        <v>30.6</v>
      </c>
      <c r="G15" s="17" t="e">
        <f>#REF!*100/$D15</f>
        <v>#REF!</v>
      </c>
      <c r="H15" s="18" t="e">
        <f>#REF!*100/$D15</f>
        <v>#REF!</v>
      </c>
    </row>
    <row r="16" spans="1:8" s="15" customFormat="1" ht="15.15" customHeight="1" x14ac:dyDescent="0.3">
      <c r="A16" s="60" t="s">
        <v>27</v>
      </c>
      <c r="B16" s="57">
        <v>53274</v>
      </c>
      <c r="C16" s="58">
        <v>28.1</v>
      </c>
      <c r="D16" s="59">
        <v>53274</v>
      </c>
      <c r="E16" s="58">
        <v>28.9</v>
      </c>
      <c r="F16" s="58">
        <v>29.6</v>
      </c>
      <c r="G16" s="17" t="e">
        <f>#REF!*100/$D16</f>
        <v>#REF!</v>
      </c>
      <c r="H16" s="18" t="e">
        <f>#REF!*100/$D16</f>
        <v>#REF!</v>
      </c>
    </row>
    <row r="17" spans="1:8" s="15" customFormat="1" ht="15.15" customHeight="1" x14ac:dyDescent="0.3">
      <c r="A17" s="60" t="s">
        <v>28</v>
      </c>
      <c r="B17" s="57">
        <v>55359</v>
      </c>
      <c r="C17" s="58">
        <v>27.6</v>
      </c>
      <c r="D17" s="59">
        <v>55359</v>
      </c>
      <c r="E17" s="58">
        <v>29.2</v>
      </c>
      <c r="F17" s="58">
        <v>30</v>
      </c>
      <c r="G17" s="17" t="e">
        <f>#REF!*100/$D17</f>
        <v>#REF!</v>
      </c>
      <c r="H17" s="18" t="e">
        <f>#REF!*100/$D17</f>
        <v>#REF!</v>
      </c>
    </row>
    <row r="18" spans="1:8" s="15" customFormat="1" ht="30.3" customHeight="1" x14ac:dyDescent="0.3">
      <c r="A18" s="60" t="s">
        <v>29</v>
      </c>
      <c r="B18" s="57">
        <v>57089</v>
      </c>
      <c r="C18" s="58">
        <v>26.2</v>
      </c>
      <c r="D18" s="59">
        <v>57089</v>
      </c>
      <c r="E18" s="58">
        <v>29</v>
      </c>
      <c r="F18" s="58">
        <v>29.8</v>
      </c>
      <c r="G18" s="17" t="e">
        <f>#REF!*100/$D18</f>
        <v>#REF!</v>
      </c>
      <c r="H18" s="18" t="e">
        <f>#REF!*100/$D18</f>
        <v>#REF!</v>
      </c>
    </row>
    <row r="19" spans="1:8" s="15" customFormat="1" ht="15.15" customHeight="1" x14ac:dyDescent="0.3">
      <c r="A19" s="60" t="s">
        <v>30</v>
      </c>
      <c r="B19" s="57">
        <v>59208</v>
      </c>
      <c r="C19" s="58">
        <v>25.9</v>
      </c>
      <c r="D19" s="59">
        <v>59208</v>
      </c>
      <c r="E19" s="58">
        <v>28.4</v>
      </c>
      <c r="F19" s="58">
        <v>29.2</v>
      </c>
      <c r="G19" s="17" t="e">
        <f>#REF!*100/$D19</f>
        <v>#REF!</v>
      </c>
      <c r="H19" s="18" t="e">
        <f>#REF!*100/$D19</f>
        <v>#REF!</v>
      </c>
    </row>
    <row r="20" spans="1:8" s="15" customFormat="1" ht="15.15" customHeight="1" x14ac:dyDescent="0.3">
      <c r="A20" s="60" t="s">
        <v>31</v>
      </c>
      <c r="B20" s="57">
        <v>60581</v>
      </c>
      <c r="C20" s="58">
        <v>25.7</v>
      </c>
      <c r="D20" s="59">
        <v>60581</v>
      </c>
      <c r="E20" s="58">
        <v>27.3</v>
      </c>
      <c r="F20" s="58">
        <v>28.1</v>
      </c>
      <c r="G20" s="17" t="e">
        <f>#REF!*100/$D20</f>
        <v>#REF!</v>
      </c>
      <c r="H20" s="18" t="e">
        <f>#REF!*100/$D20</f>
        <v>#REF!</v>
      </c>
    </row>
    <row r="21" spans="1:8" s="15" customFormat="1" ht="15.15" customHeight="1" x14ac:dyDescent="0.3">
      <c r="A21" s="60" t="s">
        <v>32</v>
      </c>
      <c r="B21" s="57">
        <v>61490</v>
      </c>
      <c r="C21" s="58">
        <v>23.9</v>
      </c>
      <c r="D21" s="59">
        <v>61490</v>
      </c>
      <c r="E21" s="58">
        <v>26.3</v>
      </c>
      <c r="F21" s="58">
        <v>27.1</v>
      </c>
      <c r="G21" s="17" t="e">
        <f>#REF!*100/$D21</f>
        <v>#REF!</v>
      </c>
      <c r="H21" s="18" t="e">
        <f>#REF!*100/$D21</f>
        <v>#REF!</v>
      </c>
    </row>
    <row r="22" spans="1:8" s="15" customFormat="1" ht="15.15" customHeight="1" x14ac:dyDescent="0.3">
      <c r="A22" s="60" t="s">
        <v>33</v>
      </c>
      <c r="B22" s="57">
        <v>65809</v>
      </c>
      <c r="C22" s="58">
        <v>22.9</v>
      </c>
      <c r="D22" s="59">
        <v>65809</v>
      </c>
      <c r="E22" s="58">
        <v>26.5</v>
      </c>
      <c r="F22" s="58">
        <v>27.4</v>
      </c>
      <c r="G22" s="17" t="e">
        <f>#REF!*100/$D22</f>
        <v>#REF!</v>
      </c>
      <c r="H22" s="18" t="e">
        <f>#REF!*100/$D22</f>
        <v>#REF!</v>
      </c>
    </row>
    <row r="23" spans="1:8" s="16" customFormat="1" ht="30" customHeight="1" x14ac:dyDescent="0.3">
      <c r="A23" s="60" t="s">
        <v>18</v>
      </c>
      <c r="B23" s="57">
        <v>68631</v>
      </c>
      <c r="C23" s="58">
        <v>21.1</v>
      </c>
      <c r="D23" s="59">
        <v>68631</v>
      </c>
      <c r="E23" s="58">
        <v>25.5</v>
      </c>
      <c r="F23" s="58">
        <v>26.4</v>
      </c>
      <c r="G23" s="19" t="e">
        <f>#REF!*100/$D23</f>
        <v>#REF!</v>
      </c>
      <c r="H23" s="20" t="e">
        <f>#REF!*100/$D23</f>
        <v>#REF!</v>
      </c>
    </row>
    <row r="24" spans="1:8" s="15" customFormat="1" ht="15.9" customHeight="1" x14ac:dyDescent="0.3">
      <c r="A24" s="56" t="s">
        <v>17</v>
      </c>
      <c r="B24" s="57">
        <v>58979</v>
      </c>
      <c r="C24" s="58">
        <v>18.100000000000001</v>
      </c>
      <c r="D24" s="59">
        <v>58979</v>
      </c>
      <c r="E24" s="58">
        <v>22</v>
      </c>
      <c r="F24" s="58">
        <v>22.7</v>
      </c>
      <c r="G24" s="17" t="e">
        <f>#REF!*100/$D24</f>
        <v>#REF!</v>
      </c>
      <c r="H24" s="18" t="e">
        <f>#REF!*100/$D24</f>
        <v>#REF!</v>
      </c>
    </row>
    <row r="25" spans="1:8" s="16" customFormat="1" ht="3" customHeight="1" x14ac:dyDescent="0.3">
      <c r="A25" s="23"/>
      <c r="B25" s="36"/>
      <c r="C25" s="37"/>
      <c r="D25" s="38"/>
      <c r="E25" s="24"/>
      <c r="F25" s="24"/>
      <c r="G25" s="18"/>
      <c r="H25" s="18"/>
    </row>
    <row r="26" spans="1:8" s="21" customFormat="1" ht="14.1" customHeight="1" x14ac:dyDescent="0.25">
      <c r="A26" s="30" t="str">
        <f>A29&amp;B29&amp;C29&amp;D29</f>
        <v>資料來源：財政部國庫署，GDP、GNI為行政院主計總處115年2月發布資料。</v>
      </c>
      <c r="B26" s="31"/>
      <c r="C26" s="32"/>
      <c r="D26" s="32"/>
      <c r="E26" s="33"/>
      <c r="F26" s="33"/>
    </row>
    <row r="27" spans="1:8" s="15" customFormat="1" ht="14.1" customHeight="1" x14ac:dyDescent="0.25">
      <c r="A27" s="41" t="str">
        <f>SUBSTITUTE(A30,CHAR(10),CHAR(10)&amp;"　　　　　")</f>
        <v>說　　明：113年（含）以前為決算審定數，114年為預算數。</v>
      </c>
      <c r="B27" s="41"/>
      <c r="C27" s="41"/>
      <c r="D27" s="41"/>
      <c r="E27" s="41"/>
      <c r="F27" s="41"/>
    </row>
    <row r="28" spans="1:8" s="21" customFormat="1" ht="27.9" customHeight="1" x14ac:dyDescent="0.25">
      <c r="A28" s="39" t="str">
        <f>IF(LEN(A31)&gt;5,SUBSTITUTE(A31,CHAR(10),CHAR(10)&amp;"　　　　　")," ")</f>
        <v>附　　註：1.配合「公共債務法」修正舉借上限計算，自103年起為占前3年GDP平均數之比率，102年(含)以前為占前3年GNI平均數之比率。</v>
      </c>
      <c r="B28" s="40"/>
      <c r="C28" s="40"/>
      <c r="D28" s="40"/>
      <c r="E28" s="40"/>
      <c r="F28" s="40"/>
    </row>
    <row r="29" spans="1:8" hidden="1" x14ac:dyDescent="0.3">
      <c r="A29" s="15" t="s">
        <v>4</v>
      </c>
      <c r="B29" s="54" t="s">
        <v>16</v>
      </c>
      <c r="C29" s="55" t="s">
        <v>11</v>
      </c>
      <c r="D29" s="55" t="s">
        <v>12</v>
      </c>
    </row>
    <row r="30" spans="1:8" hidden="1" x14ac:dyDescent="0.3">
      <c r="A30" s="54" t="s">
        <v>15</v>
      </c>
    </row>
    <row r="31" spans="1:8" hidden="1" x14ac:dyDescent="0.3">
      <c r="A31" s="54" t="s">
        <v>14</v>
      </c>
    </row>
  </sheetData>
  <mergeCells count="10">
    <mergeCell ref="A28:F28"/>
    <mergeCell ref="A27:F27"/>
    <mergeCell ref="G3:H3"/>
    <mergeCell ref="B4:B6"/>
    <mergeCell ref="A1:F1"/>
    <mergeCell ref="A4:A6"/>
    <mergeCell ref="F5:F6"/>
    <mergeCell ref="D4:D6"/>
    <mergeCell ref="E5:E6"/>
    <mergeCell ref="C5:C6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2026-02-13T08:21:02Z</cp:lastPrinted>
  <dcterms:created xsi:type="dcterms:W3CDTF">2008-12-11T07:44:56Z</dcterms:created>
  <dcterms:modified xsi:type="dcterms:W3CDTF">2026-02-13T08:21:02Z</dcterms:modified>
</cp:coreProperties>
</file>