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'表(1)'!$A$1:$O$30</definedName>
    <definedName name="Print_Area" localSheetId="1">'表(2)'!$A$1:$R$29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<sst xmlns="http://schemas.openxmlformats.org/spreadsheetml/2006/main" uniqueCount="96">
  <si>
    <t>表1-1　財經指標(1/2)</t>
  </si>
  <si>
    <t>金 額</t>
  </si>
  <si>
    <t>(億元)</t>
  </si>
  <si>
    <t>(％)</t>
  </si>
  <si>
    <t>證　券
交易稅</t>
  </si>
  <si>
    <t>美 金
匯 率
(賣出)</t>
  </si>
  <si>
    <t>外匯
存底</t>
  </si>
  <si>
    <t>/美元)</t>
  </si>
  <si>
    <t>(億美元)</t>
  </si>
  <si>
    <t>物 價 指 數</t>
  </si>
  <si>
    <t>證 券 交 易</t>
  </si>
  <si>
    <t>年 (月) 別</t>
  </si>
  <si>
    <t>表1-1　財經指標(2/2)</t>
  </si>
  <si>
    <t>進　出　口　貿　易</t>
  </si>
  <si>
    <t>出超(+)或入超(-)</t>
  </si>
  <si>
    <t>出　　口</t>
  </si>
  <si>
    <t>進　　口</t>
  </si>
  <si>
    <t>年增率</t>
  </si>
  <si>
    <t>(百萬美元)</t>
  </si>
  <si>
    <t>金　額</t>
  </si>
  <si>
    <t>各　業　生　產　消　長</t>
  </si>
  <si>
    <t>說　　明：1.「經濟成長率及平均每人國民所得毛額」之2月、5月、8月、11月資料分別代表第1季、第2季、第3季、第4季。
2. 生產者物價指數自110年1月開始編布，111年起始得計算上升率。</t>
  </si>
  <si>
    <t>(美元)</t>
  </si>
  <si>
    <t>年(月)底</t>
  </si>
  <si>
    <t>失業率
</t>
  </si>
  <si>
    <t>年(月)別</t>
  </si>
  <si>
    <t>經濟成長率</t>
  </si>
  <si>
    <t>(新臺幣</t>
  </si>
  <si>
    <t>平均每人
國民所得
毛額</t>
  </si>
  <si>
    <t>附　　註：1.「經濟成長率及平均每人國民所得毛額」為全年預測數，「證券交易稅」為當年累計數，股價指數、貨幣總計數、美金匯率及外匯存底為期底數，其餘指標
  為1月至當月累計平均數。</t>
  </si>
  <si>
    <t>附　　註：2.「進出口貿易」為當年累計數，其餘指標為1月至當月累計平均數。</t>
  </si>
  <si>
    <r>
      <t/>
    </r>
    <r>
      <rPr>
        <sz val="10"/>
        <rFont val="微軟正黑體"/>
        <charset val="136"/>
      </rPr>
      <t>集中市場
股價指數</t>
    </r>
    <r>
      <rPr>
        <sz val="11"/>
        <rFont val="微軟正黑體"/>
        <charset val="136"/>
      </rPr>
      <t xml:space="preserve">
</t>
    </r>
    <r>
      <rPr>
        <sz val="8.5"/>
        <rFont val="微軟正黑體"/>
        <charset val="136"/>
      </rPr>
      <t>(55年＝100)</t>
    </r>
  </si>
  <si>
    <t>貨幣總計數
Ｍ2
(期底)</t>
  </si>
  <si>
    <r>
      <t/>
    </r>
    <r>
      <rPr>
        <sz val="10"/>
        <rFont val="微軟正黑體"/>
        <charset val="136"/>
      </rPr>
      <t>較上季
年率</t>
    </r>
    <r>
      <rPr>
        <sz val="11"/>
        <rFont val="微軟正黑體"/>
        <charset val="136"/>
      </rPr>
      <t xml:space="preserve">
</t>
    </r>
    <r>
      <rPr>
        <sz val="10"/>
        <rFont val="微軟正黑體"/>
        <charset val="136"/>
      </rPr>
      <t>(saar)</t>
    </r>
  </si>
  <si>
    <t>消費者物
價上升率
</t>
  </si>
  <si>
    <r>
      <t/>
    </r>
    <r>
      <rPr>
        <sz val="10"/>
        <rFont val="微軟正黑體"/>
        <charset val="136"/>
      </rPr>
      <t>較上年
同期</t>
    </r>
    <r>
      <rPr>
        <sz val="11"/>
        <rFont val="微軟正黑體"/>
        <charset val="136"/>
      </rPr>
      <t xml:space="preserve">
</t>
    </r>
    <r>
      <rPr>
        <sz val="10"/>
        <rFont val="微軟正黑體"/>
        <charset val="136"/>
      </rPr>
      <t>(yoy)</t>
    </r>
  </si>
  <si>
    <t>說　　明：</t>
  </si>
  <si>
    <t>集中及櫃
買市場股
票平均每
日成交值</t>
  </si>
  <si>
    <t>工業生
產指數
年增率</t>
  </si>
  <si>
    <t>製造業
生產指
數年增率</t>
  </si>
  <si>
    <t>零售業
營業額
年增率</t>
  </si>
  <si>
    <t>餐飲業
營業額
年增率</t>
  </si>
  <si>
    <t>工業及
服務業
平均薪
資年增率</t>
  </si>
  <si>
    <t>外銷訂
單金額
年增率</t>
  </si>
  <si>
    <t>生產者物價上升率
</t>
  </si>
  <si>
    <t xml:space="preserve"> p  701,550</t>
  </si>
  <si>
    <t xml:space="preserve"> r  701,424</t>
  </si>
  <si>
    <t xml:space="preserve"> r  701,420</t>
  </si>
  <si>
    <t>...</t>
  </si>
  <si>
    <t xml:space="preserve"> r  14.54</t>
  </si>
  <si>
    <t xml:space="preserve"> r  2.56</t>
  </si>
  <si>
    <t xml:space="preserve"> r  15.44</t>
  </si>
  <si>
    <t xml:space="preserve"> r  2.52</t>
  </si>
  <si>
    <t xml:space="preserve"> r  17.80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</si>
  <si>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</si>
  <si>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</si>
  <si>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</si>
  <si>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</si>
  <si>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</si>
  <si>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</si>
  <si>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</si>
  <si>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</si>
  <si>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</si>
  <si>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</si>
  <si>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</si>
  <si>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>(註1)</t>
  </si>
  <si>
    <t xml:space="preserve"> f  11.05</t>
  </si>
  <si>
    <t xml:space="preserve"> f   46,659</t>
  </si>
  <si>
    <t xml:space="preserve"> 　　  1月</t>
  </si>
  <si>
    <t xml:space="preserve"> 　　  2月</t>
  </si>
  <si>
    <t xml:space="preserve"> r  15.43</t>
  </si>
  <si>
    <t xml:space="preserve"> r  10.19</t>
  </si>
  <si>
    <t xml:space="preserve"> r   11,225</t>
  </si>
  <si>
    <t xml:space="preserve"> 　　  3月</t>
  </si>
  <si>
    <t xml:space="preserve"> 　　  4月</t>
  </si>
  <si>
    <t xml:space="preserve"> 　　  5月</t>
  </si>
  <si>
    <t xml:space="preserve"> p  12.93</t>
  </si>
  <si>
    <t xml:space="preserve"> p   5.70</t>
  </si>
  <si>
    <t xml:space="preserve"> p   11,270</t>
  </si>
  <si>
    <t xml:space="preserve"> 　　  6月</t>
  </si>
  <si>
    <t xml:space="preserve"> 　　  7月</t>
  </si>
  <si>
    <t xml:space="preserve"> f  11.42</t>
  </si>
  <si>
    <t xml:space="preserve"> f   2.28</t>
  </si>
  <si>
    <t xml:space="preserve"> f   11,531</t>
  </si>
  <si>
    <t>r</t>
  </si>
  <si>
    <t>p</t>
  </si>
  <si>
    <t>(註2)</t>
  </si>
  <si>
    <t xml:space="preserve"> p    4.2</t>
  </si>
  <si>
    <t xml:space="preserve"> r   22.6</t>
  </si>
  <si>
    <t xml:space="preserve"> r   24.0</t>
  </si>
  <si>
    <t xml:space="preserve"> r    6.7</t>
  </si>
  <si>
    <t xml:space="preserve"> p   25.6</t>
  </si>
  <si>
    <t xml:space="preserve"> p   26.9</t>
  </si>
  <si>
    <t xml:space="preserve"> p    7.7</t>
  </si>
  <si>
    <t xml:space="preserve"> p    2.5</t>
  </si>
  <si>
    <t xml:space="preserve"> p    8.3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</si>
</sst>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##0.0"/>
    <numFmt numFmtId="216" formatCode="#,##0.00;\-#,##0.00;&quot;      －&quot;"/>
    <numFmt numFmtId="217" formatCode="#,##0.0;\-#,##0.0;&quot;      －&quot;"/>
    <numFmt numFmtId="218" formatCode="##0.00"/>
    <numFmt numFmtId="219" formatCode="#,###,##0"/>
    <numFmt numFmtId="220" formatCode="###0.00;\-###0.00;&quot;     －&quot;"/>
    <numFmt numFmtId="221" formatCode="#,###,##0;\-#,###,##0;&quot;       －&quot;"/>
    <numFmt numFmtId="222" formatCode="#,##0.0"/>
    <numFmt numFmtId="223" formatCode="###0.00;-###0.00;&quot;－&quot;"/>
    <numFmt numFmtId="224" formatCode="#,###,##0;-#,###,##0;&quot;－&quot;"/>
  </numFmts>
  <fonts count="47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b/>
      <sz val="12"/>
      <name val="標楷體"/>
      <charset val="136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11"/>
      <name val="Times New Roman"/>
      <charset val="0"/>
    </font>
    <font>
      <sz val="8.5"/>
      <name val="Times New Roman"/>
      <charset val="0"/>
    </font>
    <font>
      <sz val="11"/>
      <name val="微軟正黑體"/>
      <charset val="136"/>
    </font>
    <font>
      <sz val="8.5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sz val="11"/>
      <name val="Times New Roman"/>
      <charset val="136"/>
    </font>
    <font>
      <sz val="12"/>
      <name val="Times New Roman"/>
      <charset val="136"/>
    </font>
    <font>
      <sz val="8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4" fillId="3" borderId="0" applyAlignment="0" applyNumberFormat="0" applyProtection="0">
      <alignment vertical="center"/>
    </xf>
    <xf xxid="16" numFmtId="0" fontId="24" fillId="4" borderId="0" applyAlignment="0" applyNumberFormat="0" applyProtection="0">
      <alignment vertical="center"/>
    </xf>
    <xf xxid="17" numFmtId="0" fontId="24" fillId="5" borderId="0" applyAlignment="0" applyNumberFormat="0" applyProtection="0">
      <alignment vertical="center"/>
    </xf>
    <xf xxid="18" numFmtId="0" fontId="24" fillId="6" borderId="0" applyAlignment="0" applyNumberFormat="0" applyProtection="0">
      <alignment vertical="center"/>
    </xf>
    <xf xxid="19" numFmtId="0" fontId="24" fillId="7" borderId="0" applyAlignment="0" applyNumberFormat="0" applyProtection="0">
      <alignment vertical="center"/>
    </xf>
    <xf xxid="20" numFmtId="0" fontId="24" fillId="8" borderId="0" applyAlignment="0" applyNumberFormat="0" applyProtection="0">
      <alignment vertical="center"/>
    </xf>
    <xf xxid="21" numFmtId="0" fontId="24" fillId="9" borderId="0" applyAlignment="0" applyNumberFormat="0" applyProtection="0">
      <alignment vertical="center"/>
    </xf>
    <xf xxid="22" numFmtId="0" fontId="24" fillId="10" borderId="0" applyAlignment="0" applyNumberFormat="0" applyProtection="0">
      <alignment vertical="center"/>
    </xf>
    <xf xxid="23" numFmtId="0" fontId="24" fillId="11" borderId="0" applyAlignment="0" applyNumberFormat="0" applyProtection="0">
      <alignment vertical="center"/>
    </xf>
    <xf xxid="24" numFmtId="0" fontId="24" fillId="12" borderId="0" applyAlignment="0" applyNumberFormat="0" applyProtection="0">
      <alignment vertical="center"/>
    </xf>
    <xf xxid="25" numFmtId="0" fontId="24" fillId="13" borderId="0" applyAlignment="0" applyNumberFormat="0" applyProtection="0">
      <alignment vertical="center"/>
    </xf>
    <xf xxid="26" numFmtId="0" fontId="24" fillId="14" borderId="0" applyAlignment="0" applyNumberFormat="0" applyProtection="0">
      <alignment vertical="center"/>
    </xf>
    <xf xxid="27" numFmtId="0" fontId="25" fillId="15" borderId="0" applyAlignment="0" applyNumberFormat="0" applyProtection="0">
      <alignment vertical="center"/>
    </xf>
    <xf xxid="28" numFmtId="0" fontId="25" fillId="16" borderId="0" applyAlignment="0" applyNumberFormat="0" applyProtection="0">
      <alignment vertical="center"/>
    </xf>
    <xf xxid="29" numFmtId="0" fontId="25" fillId="17" borderId="0" applyAlignment="0" applyNumberFormat="0" applyProtection="0">
      <alignment vertical="center"/>
    </xf>
    <xf xxid="30" numFmtId="0" fontId="25" fillId="18" borderId="0" applyAlignment="0" applyNumberFormat="0" applyProtection="0">
      <alignment vertical="center"/>
    </xf>
    <xf xxid="31" numFmtId="0" fontId="25" fillId="19" borderId="0" applyAlignment="0" applyNumberFormat="0" applyProtection="0">
      <alignment vertical="center"/>
    </xf>
    <xf xxid="32" numFmtId="0" fontId="25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7" fillId="2" borderId="0" applyAlignment="0" applyNumberFormat="0" applyProtection="0">
      <alignment vertical="top"/>
    </xf>
    <xf xxid="38" numFmtId="0" fontId="26" fillId="21" borderId="0" applyAlignment="0" applyNumberFormat="0" applyProtection="0">
      <alignment vertical="center"/>
    </xf>
    <xf xxid="39" numFmtId="0" fontId="27" fillId="2" borderId="1" applyAlignment="0" applyNumberFormat="0" applyProtection="0">
      <alignment vertical="center"/>
    </xf>
    <xf xxid="40" numFmtId="0" fontId="28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9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30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31" fillId="2" borderId="0" applyAlignment="0" applyNumberFormat="0" applyProtection="0">
      <alignment vertical="center"/>
    </xf>
    <xf xxid="49" numFmtId="0" fontId="25" fillId="25" borderId="0" applyAlignment="0" applyNumberFormat="0" applyProtection="0">
      <alignment vertical="center"/>
    </xf>
    <xf xxid="50" numFmtId="0" fontId="25" fillId="26" borderId="0" applyAlignment="0" applyNumberFormat="0" applyProtection="0">
      <alignment vertical="center"/>
    </xf>
    <xf xxid="51" numFmtId="0" fontId="25" fillId="27" borderId="0" applyAlignment="0" applyNumberFormat="0" applyProtection="0">
      <alignment vertical="center"/>
    </xf>
    <xf xxid="52" numFmtId="0" fontId="25" fillId="28" borderId="0" applyAlignment="0" applyNumberFormat="0" applyProtection="0">
      <alignment vertical="center"/>
    </xf>
    <xf xxid="53" numFmtId="0" fontId="25" fillId="29" borderId="0" applyAlignment="0" applyNumberFormat="0" applyProtection="0">
      <alignment vertical="center"/>
    </xf>
    <xf xxid="54" numFmtId="0" fontId="25" fillId="30" borderId="0" applyAlignment="0" applyNumberFormat="0" applyProtection="0">
      <alignment vertical="center"/>
    </xf>
    <xf xxid="55" numFmtId="0" fontId="32" fillId="2" borderId="0" applyAlignment="0" applyNumberFormat="0" applyProtection="0">
      <alignment vertical="center"/>
    </xf>
    <xf xxid="56" numFmtId="0" fontId="33" fillId="2" borderId="5" applyAlignment="0" applyNumberFormat="0" applyProtection="0">
      <alignment vertical="center"/>
    </xf>
    <xf xxid="57" numFmtId="0" fontId="34" fillId="2" borderId="6" applyAlignment="0" applyNumberFormat="0" applyProtection="0">
      <alignment vertical="center"/>
    </xf>
    <xf xxid="58" numFmtId="0" fontId="35" fillId="2" borderId="7" applyAlignment="0" applyNumberFormat="0" applyProtection="0">
      <alignment vertical="center"/>
    </xf>
    <xf xxid="59" numFmtId="0" fontId="35" fillId="2" borderId="0" applyAlignment="0" applyNumberFormat="0" applyProtection="0">
      <alignment vertical="center"/>
    </xf>
    <xf xxid="60" numFmtId="0" fontId="36" fillId="31" borderId="2" applyAlignment="0" applyNumberFormat="0" applyProtection="0">
      <alignment vertical="center"/>
    </xf>
    <xf xxid="61" numFmtId="0" fontId="37" fillId="23" borderId="8" applyAlignment="0" applyNumberFormat="0" applyProtection="0">
      <alignment vertical="center"/>
    </xf>
    <xf xxid="62" numFmtId="0" fontId="38" fillId="32" borderId="9" applyAlignment="0" applyNumberFormat="0" applyProtection="0">
      <alignment vertical="center"/>
    </xf>
    <xf xxid="63" numFmtId="0" fontId="39" fillId="33" borderId="0" applyAlignment="0" applyNumberFormat="0" applyProtection="0">
      <alignment vertical="center"/>
    </xf>
    <xf xxid="64" numFmtId="0" fontId="40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180" fontId="7" fillId="2" borderId="0" xfId="34" applyAlignment="1" applyBorder="1" applyFont="1" applyNumberFormat="1" applyFill="1" applyProtection="1"/>
    <xf xxid="68" numFmtId="0" fontId="7" fillId="2" borderId="0" xfId="34" applyAlignment="1" applyBorder="1" applyFont="1" applyNumberFormat="1" applyFill="1" applyProtection="1">
      <alignment horizontal="center"/>
    </xf>
    <xf xxid="69" numFmtId="0" fontId="7" fillId="2" borderId="10" xfId="34" applyAlignment="1" applyBorder="1" applyFont="1" applyNumberFormat="1" applyFill="1" applyProtection="1">
      <alignment horizontal="center" vertical="center" wrapText="1"/>
    </xf>
    <xf xxid="70" numFmtId="0" fontId="8" fillId="2" borderId="0" xfId="34" applyAlignment="1" applyBorder="1" applyFont="1" applyNumberFormat="1" applyFill="1" applyProtection="1"/>
    <xf xxid="71" numFmtId="0" fontId="7" fillId="2" borderId="0" xfId="34" applyAlignment="1" applyBorder="1" applyFont="1" applyNumberFormat="1" applyFill="1" applyProtection="1">
      <alignment horizontal="center" vertical="center" wrapText="1"/>
    </xf>
    <xf xxid="72" numFmtId="0" fontId="7" fillId="2" borderId="0" xfId="34" applyAlignment="1" applyBorder="1" applyFont="1" applyNumberFormat="1" applyFill="1" applyProtection="1">
      <alignment wrapText="1"/>
    </xf>
    <xf xxid="73" numFmtId="180" fontId="7" fillId="2" borderId="0" xfId="34" applyAlignment="1" applyBorder="1" applyFont="1" applyNumberFormat="1" applyFill="1" applyProtection="1">
      <alignment wrapText="1"/>
    </xf>
    <xf xxid="74" numFmtId="0" fontId="7" fillId="2" borderId="0" xfId="34" applyAlignment="1" applyBorder="1" applyFont="1" applyNumberFormat="1" applyFill="1" applyProtection="1">
      <alignment vertical="center"/>
    </xf>
    <xf xxid="75" numFmtId="180" fontId="7" fillId="2" borderId="0" xfId="34" applyAlignment="1" applyBorder="1" applyFont="1" applyNumberFormat="1" applyFill="1" applyProtection="1">
      <alignment vertical="center"/>
    </xf>
    <xf xxid="76" numFmtId="0" fontId="13" fillId="2" borderId="0" xfId="34" applyAlignment="1" applyBorder="1" applyFont="1" applyNumberFormat="1" applyFill="1" applyProtection="1">
      <alignment horizontal="center"/>
    </xf>
    <xf xxid="77" numFmtId="0" fontId="7" fillId="2" borderId="0" xfId="0" applyAlignment="1" applyBorder="1" applyFont="1" applyNumberFormat="1" applyFill="1" applyProtection="1">
      <alignment vertical="center"/>
    </xf>
    <xf xxid="78" numFmtId="0" fontId="7" fillId="2" borderId="11" xfId="34" applyAlignment="1" applyBorder="1" applyFont="1" applyNumberFormat="1" applyFill="1" applyProtection="1">
      <alignment horizontal="center"/>
    </xf>
    <xf xxid="79" numFmtId="0" fontId="8" fillId="2" borderId="0" xfId="34" applyAlignment="1" applyBorder="1" applyFont="1" applyNumberFormat="1" applyFill="1" applyProtection="1">
      <alignment horizontal="left"/>
    </xf>
    <xf xxid="80" numFmtId="0" fontId="8" fillId="2" borderId="0" xfId="34" applyAlignment="1" applyBorder="1" applyFont="1" applyNumberFormat="1" applyFill="1" applyProtection="1">
      <alignment horizontal="right"/>
    </xf>
    <xf xxid="81" numFmtId="180" fontId="7" fillId="2" borderId="12" xfId="34" applyAlignment="1" applyBorder="1" applyFont="1" applyNumberFormat="1" applyFill="1" applyProtection="1">
      <alignment horizontal="center"/>
    </xf>
    <xf xxid="82" numFmtId="0" fontId="15" fillId="2" borderId="13" xfId="34" applyAlignment="1" applyBorder="1" applyFont="1" applyNumberFormat="1" applyFill="1" applyProtection="1">
      <alignment horizontal="left" indent="1"/>
    </xf>
    <xf xxid="83" numFmtId="0" fontId="8" fillId="2" borderId="0" xfId="34" applyAlignment="1" applyBorder="1" applyFont="1" applyNumberFormat="1" applyFill="1" applyProtection="1">
      <alignment horizontal="center"/>
    </xf>
    <xf xxid="84" numFmtId="0" fontId="15" fillId="2" borderId="11" xfId="34" applyAlignment="1" applyBorder="1" applyFont="1" applyNumberFormat="1" applyFill="1" applyProtection="1">
      <alignment horizontal="left" indent="1"/>
    </xf>
    <xf xxid="85" numFmtId="0" fontId="22" fillId="2" borderId="14" xfId="0" applyAlignment="1" applyBorder="1" applyFont="1" applyNumberFormat="1" applyFill="1" applyProtection="1">
      <alignment horizontal="center" vertical="center" wrapText="1"/>
    </xf>
    <xf xxid="86" numFmtId="0" fontId="22" fillId="2" borderId="15" xfId="0" applyAlignment="1" applyBorder="1" applyFont="1" applyNumberFormat="1" applyFill="1" applyProtection="1">
      <alignment horizontal="center" vertical="center" wrapText="1"/>
    </xf>
    <xf xxid="87" numFmtId="0" fontId="22" fillId="2" borderId="16" xfId="0" applyAlignment="1" applyBorder="1" applyFont="1" applyNumberFormat="1" applyFill="1" applyProtection="1">
      <alignment horizontal="center" vertical="center"/>
    </xf>
    <xf xxid="88" numFmtId="0" fontId="22" fillId="2" borderId="13" xfId="0" applyAlignment="1" applyBorder="1" applyFont="1" applyNumberFormat="1" applyFill="1" applyProtection="1">
      <alignment horizontal="center" vertical="center"/>
    </xf>
    <xf xxid="89" numFmtId="0" fontId="22" fillId="2" borderId="10" xfId="0" applyAlignment="1" applyBorder="1" applyFont="1" applyNumberFormat="1" applyFill="1" applyProtection="1">
      <alignment horizontal="center" vertical="center" wrapText="1"/>
    </xf>
    <xf xxid="90" numFmtId="0" fontId="22" fillId="2" borderId="13" xfId="0" applyAlignment="1" applyBorder="1" applyFont="1" applyNumberFormat="1" applyFill="1" applyProtection="1">
      <alignment horizontal="center" vertical="center" wrapText="1"/>
    </xf>
    <xf xxid="91" numFmtId="0" fontId="22" fillId="2" borderId="0" xfId="0" applyAlignment="1" applyBorder="1" applyFont="1" applyNumberFormat="1" applyFill="1" applyProtection="1">
      <alignment horizontal="center" vertical="center" wrapText="1"/>
    </xf>
    <xf xxid="92" numFmtId="0" fontId="22" fillId="2" borderId="12" xfId="0" applyAlignment="1" applyBorder="1" applyFont="1" applyNumberFormat="1" applyFill="1" applyProtection="1">
      <alignment horizontal="center" vertical="center"/>
    </xf>
    <xf xxid="93" numFmtId="0" fontId="18" fillId="2" borderId="17" xfId="34" applyAlignment="1" applyBorder="1" applyFont="1" applyNumberFormat="1" applyFill="1" applyProtection="1">
      <alignment horizontal="right"/>
    </xf>
    <xf xxid="94" numFmtId="0" fontId="7" fillId="2" borderId="18" xfId="34" applyAlignment="1" applyBorder="1" applyFont="1" applyNumberFormat="1" applyFill="1" applyProtection="1">
      <alignment horizontal="center" vertical="center" wrapText="1"/>
    </xf>
    <xf xxid="95" numFmtId="205" fontId="16" fillId="2" borderId="17" xfId="34" applyAlignment="1" applyBorder="1" applyFont="1" applyNumberFormat="1" applyFill="1" applyProtection="1">
      <alignment horizontal="right"/>
    </xf>
    <xf xxid="96" numFmtId="205" fontId="16" fillId="2" borderId="0" xfId="34" applyAlignment="1" applyBorder="1" applyFont="1" applyNumberFormat="1" applyFill="1" applyProtection="1">
      <alignment horizontal="right"/>
    </xf>
    <xf xxid="97" numFmtId="205" fontId="15" fillId="2" borderId="0" xfId="34" applyAlignment="1" applyBorder="1" applyFont="1" applyNumberFormat="1" applyFill="1" applyProtection="1">
      <alignment horizontal="right"/>
    </xf>
    <xf xxid="98" numFmtId="0" fontId="7" fillId="2" borderId="0" xfId="34" applyAlignment="1" applyBorder="1" applyFont="1" applyNumberFormat="1" applyFill="1" applyProtection="1">
      <alignment horizontal="right"/>
    </xf>
    <xf xxid="99" numFmtId="180" fontId="7" fillId="2" borderId="12" xfId="34" applyAlignment="1" applyBorder="1" applyFont="1" applyNumberFormat="1" applyFill="1" applyProtection="1">
      <alignment horizontal="right"/>
    </xf>
    <xf xxid="100" numFmtId="180" fontId="7" fillId="2" borderId="11" xfId="34" applyAlignment="1" applyBorder="1" applyFont="1" applyNumberFormat="1" applyFill="1" applyProtection="1">
      <alignment horizontal="right"/>
    </xf>
    <xf xxid="101" numFmtId="197" fontId="7" fillId="2" borderId="11" xfId="34" applyAlignment="1" applyBorder="1" applyFont="1" applyNumberFormat="1" applyFill="1" applyProtection="1">
      <alignment horizontal="right"/>
    </xf>
    <xf xxid="102" numFmtId="0" fontId="18" fillId="2" borderId="0" xfId="34" applyAlignment="1" applyBorder="1" applyFont="1" applyNumberFormat="1" applyFill="1" applyProtection="1">
      <alignment horizontal="right"/>
    </xf>
    <xf xxid="103" numFmtId="217" fontId="18" fillId="2" borderId="0" xfId="34" applyAlignment="1" applyBorder="1" applyFont="1" applyNumberFormat="1" applyFill="1" applyProtection="1">
      <alignment horizontal="right"/>
    </xf>
    <xf xxid="104" numFmtId="180" fontId="7" fillId="2" borderId="11" xfId="34" applyAlignment="1" applyBorder="1" applyFont="1" applyNumberFormat="1" applyFill="1" applyProtection="1">
      <alignment horizontal="center"/>
    </xf>
    <xf xxid="105" numFmtId="182" fontId="15" fillId="2" borderId="0" xfId="34" applyAlignment="1" applyBorder="1" applyFont="1" applyNumberFormat="1" applyFill="1" applyProtection="1">
      <alignment horizontal="right"/>
    </xf>
    <xf xxid="106" numFmtId="0" fontId="7" fillId="2" borderId="0" xfId="34" applyAlignment="1" applyBorder="1" applyFont="1" applyNumberFormat="1" applyFill="1" applyProtection="1">
      <alignment horizontal="left" wrapText="1"/>
    </xf>
    <xf xxid="107" numFmtId="0" fontId="23" fillId="2" borderId="0" xfId="34" applyAlignment="1" applyBorder="1" applyFont="1" applyNumberFormat="1" applyFill="1" applyProtection="1">
      <alignment horizontal="left" vertical="top" wrapText="1"/>
    </xf>
    <xf xxid="108" numFmtId="0" fontId="23" fillId="2" borderId="0" xfId="0" applyAlignment="1" applyBorder="1" applyFont="1" applyNumberFormat="1" applyFill="1" applyProtection="1">
      <alignment horizontal="left" vertical="top" wrapText="1"/>
    </xf>
    <xf xxid="109" numFmtId="0" fontId="23" fillId="2" borderId="18" xfId="34" applyAlignment="1" applyBorder="1" applyFont="1" applyNumberFormat="1" applyFill="1" applyProtection="1">
      <alignment vertical="top" wrapText="1"/>
    </xf>
    <xf xxid="110" numFmtId="0" fontId="23" fillId="2" borderId="18" xfId="0" applyAlignment="1" applyBorder="1" applyFont="1" applyNumberFormat="1" applyFill="1" applyProtection="1">
      <alignment vertical="top" wrapText="1"/>
    </xf>
    <xf xxid="111" numFmtId="0" fontId="22" fillId="2" borderId="18" xfId="0" applyAlignment="1" applyBorder="1" applyFont="1" applyNumberFormat="1" applyFill="1" applyProtection="1">
      <alignment horizontal="center" vertical="center"/>
    </xf>
    <xf xxid="112" numFmtId="0" fontId="22" fillId="2" borderId="19" xfId="0" applyAlignment="1" applyBorder="1" applyFont="1" applyNumberFormat="1" applyFill="1" applyProtection="1">
      <alignment horizontal="center"/>
    </xf>
    <xf xxid="113" numFmtId="0" fontId="22" fillId="2" borderId="0" xfId="0" applyAlignment="1" applyBorder="1" applyFont="1" applyNumberFormat="1" applyFill="1" applyProtection="1">
      <alignment horizontal="center" vertical="center"/>
    </xf>
    <xf xxid="114" numFmtId="0" fontId="22" fillId="2" borderId="20" xfId="0" applyAlignment="1" applyBorder="1" applyFont="1" applyNumberFormat="1" applyFill="1" applyProtection="1">
      <alignment horizontal="center"/>
    </xf>
    <xf xxid="115" numFmtId="0" fontId="22" fillId="2" borderId="0" xfId="0" applyAlignment="1" applyBorder="1" applyFont="1" applyNumberFormat="1" applyFill="1" applyProtection="1">
      <alignment horizontal="center"/>
    </xf>
    <xf xxid="116" numFmtId="0" fontId="22" fillId="2" borderId="11" xfId="0" applyAlignment="1" applyBorder="1" applyFont="1" applyNumberFormat="1" applyFill="1" applyProtection="1">
      <alignment horizontal="center"/>
    </xf>
    <xf xxid="117" numFmtId="0" fontId="22" fillId="2" borderId="13" xfId="0" applyAlignment="1" applyBorder="1" applyFont="1" applyNumberFormat="1" applyFill="1" applyProtection="1">
      <alignment horizontal="center"/>
    </xf>
    <xf xxid="118" numFmtId="0" fontId="22" fillId="2" borderId="19" xfId="0" applyAlignment="1" applyBorder="1" applyFont="1" applyNumberFormat="1" applyFill="1" applyProtection="1">
      <alignment horizontal="center" vertical="center" wrapText="1"/>
    </xf>
    <xf xxid="119" numFmtId="0" fontId="22" fillId="2" borderId="20" xfId="0" applyAlignment="1" applyBorder="1" applyFont="1" applyNumberFormat="1" applyFill="1" applyProtection="1">
      <alignment horizontal="center" vertical="center"/>
    </xf>
    <xf xxid="120" numFmtId="0" fontId="22" fillId="2" borderId="17" xfId="0" applyAlignment="1" applyBorder="1" applyFont="1" applyNumberFormat="1" applyFill="1" applyProtection="1">
      <alignment horizontal="center" vertical="center" wrapText="1"/>
    </xf>
    <xf xxid="121" numFmtId="0" fontId="22" fillId="2" borderId="21" xfId="0" applyAlignment="1" applyBorder="1" applyFont="1" applyNumberFormat="1" applyFill="1" applyProtection="1">
      <alignment horizontal="center" vertical="center"/>
    </xf>
    <xf xxid="122" numFmtId="0" fontId="22" fillId="2" borderId="22" xfId="0" applyAlignment="1" applyBorder="1" applyFont="1" applyNumberFormat="1" applyFill="1" applyProtection="1">
      <alignment horizontal="center" vertical="center"/>
    </xf>
    <xf xxid="123" numFmtId="0" fontId="22" fillId="2" borderId="23" xfId="0" applyAlignment="1" applyBorder="1" applyFont="1" applyNumberFormat="1" applyFill="1" applyProtection="1">
      <alignment horizontal="center" vertical="center"/>
    </xf>
    <xf xxid="124" numFmtId="0" fontId="20" fillId="2" borderId="14" xfId="0" applyAlignment="1" applyBorder="1" applyFont="1" applyNumberFormat="1" applyFill="1" applyProtection="1">
      <alignment horizontal="center" vertical="center" wrapText="1"/>
    </xf>
    <xf xxid="125" numFmtId="0" fontId="20" fillId="2" borderId="15" xfId="0" applyAlignment="1" applyBorder="1" applyFont="1" applyNumberFormat="1" applyFill="1" applyProtection="1">
      <alignment horizontal="center" vertical="center" wrapText="1"/>
    </xf>
    <xf xxid="126" numFmtId="0" fontId="22" fillId="2" borderId="12" xfId="0" applyAlignment="1" applyBorder="1" applyFont="1" applyNumberFormat="1" applyFill="1" applyProtection="1">
      <alignment horizontal="center" vertical="center" wrapText="1"/>
    </xf>
    <xf xxid="127" numFmtId="0" fontId="14" fillId="2" borderId="0" xfId="34" applyAlignment="1" applyBorder="1" applyFont="1" applyNumberFormat="1" applyFill="1" applyProtection="1">
      <alignment horizontal="center"/>
    </xf>
    <xf xxid="128" numFmtId="0" fontId="6" fillId="2" borderId="0" xfId="34" applyAlignment="1" applyBorder="1" applyFont="1" applyNumberFormat="1" applyFill="1" applyProtection="1">
      <alignment horizontal="center"/>
    </xf>
    <xf xxid="129" numFmtId="0" fontId="22" fillId="2" borderId="24" xfId="0" applyAlignment="1" applyBorder="1" applyFont="1" applyNumberFormat="1" applyFill="1" applyProtection="1">
      <alignment horizontal="center" vertical="center" wrapText="1"/>
    </xf>
    <xf xxid="130" numFmtId="0" fontId="22" fillId="2" borderId="14" xfId="0" applyAlignment="1" applyBorder="1" applyFont="1" applyNumberFormat="1" applyFill="1" applyProtection="1">
      <alignment horizontal="center" vertical="center"/>
    </xf>
    <xf xxid="131" numFmtId="0" fontId="0" fillId="2" borderId="15" xfId="0" applyAlignment="1" applyBorder="1" applyFont="1" applyNumberFormat="1" applyFill="1" applyProtection="1">
      <alignment horizontal="center" vertical="center"/>
    </xf>
    <xf xxid="132" numFmtId="0" fontId="23" fillId="2" borderId="18" xfId="34" applyAlignment="1" applyBorder="1" applyFont="1" applyNumberFormat="1" applyFill="1" applyProtection="1">
      <alignment horizontal="left" vertical="top" wrapText="1"/>
    </xf>
    <xf xxid="133" numFmtId="0" fontId="22" fillId="2" borderId="21" xfId="0" applyAlignment="1" applyBorder="1" applyFont="1" applyNumberFormat="1" applyFill="1" applyProtection="1">
      <alignment horizontal="center" vertical="center" wrapText="1"/>
    </xf>
    <xf xxid="134" numFmtId="0" fontId="22" fillId="2" borderId="22" xfId="0" applyAlignment="1" applyBorder="1" applyFont="1" applyNumberFormat="1" applyFill="1" applyProtection="1">
      <alignment horizontal="center" vertical="center" wrapText="1"/>
    </xf>
    <xf xxid="135" numFmtId="0" fontId="22" fillId="2" borderId="23" xfId="0" applyAlignment="1" applyBorder="1" applyFont="1" applyNumberFormat="1" applyFill="1" applyProtection="1">
      <alignment horizontal="center" vertical="center" wrapText="1"/>
    </xf>
    <xf xxid="136" numFmtId="0" fontId="0" fillId="2" borderId="0" xfId="0"/>
    <xf xxid="137" numFmtId="0" fontId="8" fillId="2" borderId="0" xfId="34" applyAlignment="1" applyBorder="1" applyFont="1" applyNumberFormat="1" applyFill="1" applyProtection="1">
      <alignment horizontal="left" wrapText="1"/>
    </xf>
    <xf xxid="138" numFmtId="0" fontId="22" fillId="2" borderId="0" xfId="34" applyAlignment="1" applyBorder="1" applyFont="1" applyNumberFormat="1" applyFill="1" applyProtection="1">
      <alignment horizontal="left" wrapText="1"/>
    </xf>
    <xf xxid="139" numFmtId="0" fontId="23" fillId="2" borderId="0" xfId="34" applyAlignment="1" applyBorder="1" applyFont="1" applyNumberFormat="1" applyFill="1" applyProtection="1">
      <alignment horizontal="left" wrapText="1"/>
    </xf>
    <xf xxid="140" numFmtId="218" fontId="16" fillId="2" borderId="0" xfId="34" applyAlignment="1" applyBorder="1" applyFont="1" applyNumberFormat="1" applyFill="1" applyProtection="1">
      <alignment horizontal="right"/>
    </xf>
    <xf xxid="141" numFmtId="218" fontId="41" fillId="2" borderId="0" xfId="34" applyAlignment="1" applyBorder="1" applyFont="1" applyNumberFormat="1" applyFill="1" applyProtection="1">
      <alignment horizontal="right"/>
    </xf>
    <xf xxid="142" numFmtId="218" fontId="42" fillId="2" borderId="0" xfId="34" applyAlignment="1" applyBorder="1" applyFont="1" applyNumberFormat="1" applyFill="1" applyProtection="1">
      <alignment horizontal="right"/>
    </xf>
    <xf xxid="143" numFmtId="219" fontId="15" fillId="2" borderId="0" xfId="34" applyAlignment="1" applyBorder="1" applyFont="1" applyNumberFormat="1" applyFill="1" applyProtection="1">
      <alignment horizontal="right"/>
    </xf>
    <xf xxid="144" numFmtId="219" fontId="18" fillId="2" borderId="0" xfId="34" applyAlignment="1" applyBorder="1" applyFont="1" applyNumberFormat="1" applyFill="1" applyProtection="1">
      <alignment horizontal="right"/>
    </xf>
    <xf xxid="145" numFmtId="49" fontId="15" fillId="2" borderId="0" xfId="34" applyAlignment="1" applyBorder="1" applyFont="1" applyNumberFormat="1" applyFill="1" applyProtection="1">
      <alignment horizontal="right"/>
    </xf>
    <xf xxid="146" numFmtId="49" fontId="16" fillId="2" borderId="0" xfId="34" applyAlignment="1" applyBorder="1" applyFont="1" applyNumberFormat="1" applyFill="1" applyProtection="1">
      <alignment horizontal="right"/>
    </xf>
    <xf xxid="147" numFmtId="215" fontId="16" fillId="2" borderId="0" xfId="34" applyAlignment="1" applyBorder="1" applyFont="1" applyNumberFormat="1" applyFill="1" applyProtection="1">
      <alignment horizontal="right"/>
    </xf>
    <xf xxid="148" numFmtId="215" fontId="41" fillId="2" borderId="0" xfId="34" applyAlignment="1" applyBorder="1" applyFont="1" applyNumberFormat="1" applyFill="1" applyProtection="1">
      <alignment horizontal="right"/>
    </xf>
    <xf xxid="149" numFmtId="215" fontId="42" fillId="2" borderId="0" xfId="34" applyAlignment="1" applyBorder="1" applyFont="1" applyNumberFormat="1" applyFill="1" applyProtection="1">
      <alignment horizontal="right"/>
    </xf>
    <xf xxid="150" numFmtId="49" fontId="18" fillId="2" borderId="0" xfId="34" applyAlignment="1" applyBorder="1" applyFont="1" applyNumberFormat="1" applyFill="1" applyProtection="1">
      <alignment horizontal="right"/>
    </xf>
    <xf xxid="151" numFmtId="49" fontId="41" fillId="2" borderId="0" xfId="34" applyAlignment="1" applyBorder="1" applyFont="1" applyNumberFormat="1" applyFill="1" applyProtection="1">
      <alignment horizontal="right"/>
    </xf>
    <xf xxid="152" numFmtId="49" fontId="42" fillId="2" borderId="0" xfId="34" applyAlignment="1" applyBorder="1" applyFont="1" applyNumberFormat="1" applyFill="1" applyProtection="1">
      <alignment horizontal="right"/>
    </xf>
    <xf xxid="153" numFmtId="218" fontId="15" fillId="2" borderId="0" xfId="34" applyAlignment="1" applyBorder="1" applyFont="1" applyNumberFormat="1" applyFill="1" applyProtection="1">
      <alignment horizontal="right"/>
    </xf>
    <xf xxid="154" numFmtId="218" fontId="18" fillId="2" borderId="0" xfId="34" applyAlignment="1" applyBorder="1" applyFont="1" applyNumberFormat="1" applyFill="1" applyProtection="1">
      <alignment horizontal="right"/>
    </xf>
    <xf xxid="155" numFmtId="223" fontId="16" fillId="2" borderId="0" xfId="34" applyAlignment="1" applyBorder="1" applyFont="1" applyNumberFormat="1" applyFill="1" applyProtection="1">
      <alignment horizontal="right"/>
    </xf>
    <xf xxid="156" numFmtId="223" fontId="41" fillId="2" borderId="0" xfId="34" applyAlignment="1" applyBorder="1" applyFont="1" applyNumberFormat="1" applyFill="1" applyProtection="1">
      <alignment horizontal="right"/>
    </xf>
    <xf xxid="157" numFmtId="223" fontId="42" fillId="2" borderId="0" xfId="34" applyAlignment="1" applyBorder="1" applyFont="1" applyNumberFormat="1" applyFill="1" applyProtection="1">
      <alignment horizontal="right"/>
    </xf>
    <xf xxid="158" numFmtId="219" fontId="7" fillId="2" borderId="0" xfId="34" applyAlignment="1" applyBorder="1" applyFont="1" applyNumberFormat="1" applyFill="1" applyProtection="1">
      <alignment horizontal="right"/>
    </xf>
    <xf xxid="159" numFmtId="219" fontId="43" fillId="2" borderId="0" xfId="34" applyAlignment="1" applyBorder="1" applyFont="1" applyNumberFormat="1" applyFill="1" applyProtection="1">
      <alignment horizontal="right"/>
    </xf>
    <xf xxid="160" numFmtId="219" fontId="42" fillId="2" borderId="0" xfId="34" applyAlignment="1" applyBorder="1" applyFont="1" applyNumberFormat="1" applyFill="1" applyProtection="1">
      <alignment horizontal="right"/>
    </xf>
    <xf xxid="161" numFmtId="190" fontId="16" fillId="2" borderId="0" xfId="34" applyAlignment="1" applyBorder="1" applyFont="1" applyNumberFormat="1" applyFill="1" applyProtection="1">
      <alignment horizontal="right"/>
    </xf>
    <xf xxid="162" numFmtId="190" fontId="41" fillId="2" borderId="0" xfId="34" applyAlignment="1" applyBorder="1" applyFont="1" applyNumberFormat="1" applyFill="1" applyProtection="1">
      <alignment horizontal="right"/>
    </xf>
    <xf xxid="163" numFmtId="190" fontId="42" fillId="2" borderId="0" xfId="34" applyAlignment="1" applyBorder="1" applyFont="1" applyNumberFormat="1" applyFill="1" applyProtection="1">
      <alignment horizontal="right"/>
    </xf>
    <xf xxid="164" numFmtId="0" fontId="8" fillId="2" borderId="0" xfId="34" applyAlignment="1" applyBorder="1" applyFont="1" applyNumberFormat="1" applyFill="1" applyProtection="1" quotePrefix="1">
      <alignment horizontal="left"/>
    </xf>
    <xf xxid="165" numFmtId="49" fontId="16" fillId="2" borderId="17" xfId="34" applyAlignment="1" applyBorder="1" applyFont="1" applyNumberFormat="1" applyFill="1" applyProtection="1">
      <alignment horizontal="right"/>
    </xf>
    <xf xxid="166" numFmtId="0" fontId="22" fillId="2" borderId="0" xfId="34" applyAlignment="1" applyBorder="1" applyFont="1" applyNumberFormat="1" applyFill="1" applyProtection="1">
      <alignment horizontal="left"/>
    </xf>
    <xf xxid="167" numFmtId="190" fontId="16" fillId="2" borderId="17" xfId="34" applyAlignment="1" applyBorder="1" applyFont="1" applyNumberFormat="1" applyFill="1" applyProtection="1">
      <alignment horizontal="right"/>
    </xf>
    <xf xxid="168" numFmtId="190" fontId="41" fillId="2" borderId="17" xfId="34" applyAlignment="1" applyBorder="1" applyFont="1" applyNumberFormat="1" applyFill="1" applyProtection="1">
      <alignment horizontal="right"/>
    </xf>
    <xf xxid="169" numFmtId="190" fontId="42" fillId="2" borderId="17" xfId="34" applyAlignment="1" applyBorder="1" applyFont="1" applyNumberFormat="1" applyFill="1" applyProtection="1">
      <alignment horizontal="right"/>
    </xf>
    <xf xxid="170" numFmtId="223" fontId="16" fillId="2" borderId="17" xfId="34" applyAlignment="1" applyBorder="1" applyFont="1" applyNumberFormat="1" applyFill="1" applyProtection="1">
      <alignment horizontal="right"/>
    </xf>
    <xf xxid="171" numFmtId="223" fontId="41" fillId="2" borderId="17" xfId="34" applyAlignment="1" applyBorder="1" applyFont="1" applyNumberFormat="1" applyFill="1" applyProtection="1">
      <alignment horizontal="right"/>
    </xf>
    <xf xxid="172" numFmtId="223" fontId="42" fillId="2" borderId="17" xfId="34" applyAlignment="1" applyBorder="1" applyFont="1" applyNumberFormat="1" applyFill="1" applyProtection="1">
      <alignment horizontal="right"/>
    </xf>
    <xf xxid="173" numFmtId="219" fontId="16" fillId="2" borderId="0" xfId="34" applyAlignment="1" applyBorder="1" applyFont="1" applyNumberFormat="1" applyFill="1" applyProtection="1">
      <alignment horizontal="right"/>
    </xf>
    <xf xxid="174" numFmtId="219" fontId="41" fillId="2" borderId="0" xfId="34" applyAlignment="1" applyBorder="1" applyFont="1" applyNumberFormat="1" applyFill="1" applyProtection="1">
      <alignment horizontal="right"/>
    </xf>
    <xf xxid="175" numFmtId="224" fontId="16" fillId="2" borderId="0" xfId="34" applyAlignment="1" applyBorder="1" applyFont="1" applyNumberFormat="1" applyFill="1" applyProtection="1">
      <alignment horizontal="right"/>
    </xf>
    <xf xxid="176" numFmtId="224" fontId="41" fillId="2" borderId="0" xfId="34" applyAlignment="1" applyBorder="1" applyFont="1" applyNumberFormat="1" applyFill="1" applyProtection="1">
      <alignment horizontal="right"/>
    </xf>
    <xf xxid="177" numFmtId="224" fontId="42" fillId="2" borderId="0" xfId="34" applyAlignment="1" applyBorder="1" applyFont="1" applyNumberFormat="1" applyFill="1" applyProtection="1">
      <alignment horizontal="right"/>
    </xf>
    <xf xxid="178" numFmtId="0" fontId="22" fillId="2" borderId="0" xfId="34" applyAlignment="1" applyBorder="1" applyFont="1" applyNumberFormat="1" applyFill="1" applyProtection="1" quotePrefix="1">
      <alignment horizontal="left"/>
    </xf>
    <xf xxid="179" numFmtId="0" fontId="44" fillId="2" borderId="0" xfId="34" applyAlignment="1" applyBorder="1" applyFont="1" applyNumberFormat="1" applyFill="1" applyProtection="1" quotePrefix="1">
      <alignment horizontal="left"/>
    </xf>
    <xf xxid="180" numFmtId="0" fontId="45" fillId="2" borderId="0" xfId="34" applyAlignment="1" applyBorder="1" applyFont="1" applyNumberFormat="1" applyFill="1" applyProtection="1">
      <alignment horizontal="center"/>
    </xf>
    <xf xxid="181" numFmtId="0" fontId="46" fillId="2" borderId="0" xfId="34" applyAlignment="1" applyBorder="1" applyFont="1" applyNumberFormat="1" applyFill="1" applyProtection="1">
      <alignment horizontal="center"/>
    </xf>
    <xf xxid="182" numFmtId="0" fontId="23" fillId="2" borderId="0" xfId="34" applyAlignment="1" applyBorder="1" applyFont="1" applyNumberFormat="1" applyFill="1" applyProtection="1">
      <alignment horizontal="left"/>
    </xf>
    <xf xxid="183" numFmtId="222" fontId="15" fillId="2" borderId="0" xfId="34" applyAlignment="1" applyBorder="1" applyFont="1" applyNumberFormat="1" applyFill="1" applyProtection="1">
      <alignment horizontal="right"/>
    </xf>
    <xf xxid="184" numFmtId="222" fontId="18" fillId="2" borderId="0" xfId="34" applyAlignment="1" applyBorder="1" applyFont="1" applyNumberFormat="1" applyFill="1" applyProtection="1">
      <alignment horizontal="right"/>
    </xf>
    <xf xxid="185" numFmtId="222" fontId="18" fillId="2" borderId="17" xfId="34" applyAlignment="1" applyBorder="1" applyFont="1" applyNumberFormat="1" applyFill="1" applyProtection="1">
      <alignment horizontal="right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Q34"/>
  <sheetViews>
    <sheetView showGridLines="0" view="normal" workbookViewId="0">
      <selection pane="topLeft" activeCell="A1" sqref="A1"/>
    </sheetView>
  </sheetViews>
  <sheetFormatPr customHeight="1" defaultRowHeight="16.5" baseColWidth="0"/>
  <cols>
    <col min="1" max="1" width="6.125" style="3" customWidth="1"/>
    <col min="2" max="2" width="4.625" style="3" customWidth="1"/>
    <col min="3" max="8" width="7.75" style="3" customWidth="1"/>
    <col min="9" max="9" width="8.75" style="3" customWidth="1"/>
    <col min="10" max="10" width="7.75" style="3" customWidth="1"/>
    <col min="11" max="12" width="8.75" style="3" customWidth="1"/>
    <col min="13" max="14" width="7.75" style="3" customWidth="1"/>
    <col min="15" max="15" width="7.75" style="1" customWidth="1"/>
    <col min="16" max="16" width="9" style="1" customWidth="1"/>
    <col min="17" max="17" width="11.125" style="2" bestFit="1" customWidth="1"/>
    <col min="18" max="256" width="9" style="1" customWidth="1"/>
  </cols>
  <sheetData>
    <row r="1" spans="1:15" ht="22.5" customHeight="1">
      <c r="A1" s="1"/>
      <c r="B1" s="116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8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5:15" ht="15.95" customHeight="1">
      <c r="O3" s="15"/>
    </row>
    <row r="4" spans="1:15" s="12" customFormat="1" ht="15.95" customHeight="1">
      <c r="A4" s="46" t="s">
        <v>25</v>
      </c>
      <c r="B4" s="47"/>
      <c r="C4" s="56" t="s">
        <v>26</v>
      </c>
      <c r="D4" s="58"/>
      <c r="E4" s="53" t="s">
        <v>28</v>
      </c>
      <c r="F4" s="56" t="s">
        <v>9</v>
      </c>
      <c r="G4" s="58"/>
      <c r="H4" s="64" t="s">
        <v>24</v>
      </c>
      <c r="I4" s="56" t="s">
        <v>10</v>
      </c>
      <c r="J4" s="57"/>
      <c r="K4" s="58"/>
      <c r="L4" s="24" t="s">
        <v>32</v>
      </c>
      <c r="M4" s="53"/>
      <c r="N4" s="20" t="s">
        <v>5</v>
      </c>
      <c r="O4" s="24" t="s">
        <v>6</v>
      </c>
    </row>
    <row r="5" spans="1:15" s="12" customFormat="1" ht="35.1" customHeight="1">
      <c r="A5" s="48"/>
      <c r="B5" s="49"/>
      <c r="C5" s="59" t="s">
        <v>35</v>
      </c>
      <c r="D5" s="59" t="s">
        <v>33</v>
      </c>
      <c r="E5" s="54"/>
      <c r="F5" s="20" t="s">
        <v>34</v>
      </c>
      <c r="G5" s="20" t="s">
        <v>44</v>
      </c>
      <c r="H5" s="65"/>
      <c r="I5" s="20" t="s">
        <v>37</v>
      </c>
      <c r="J5" s="20" t="s">
        <v>4</v>
      </c>
      <c r="K5" s="59" t="s">
        <v>31</v>
      </c>
      <c r="L5" s="61"/>
      <c r="M5" s="25"/>
      <c r="N5" s="21"/>
      <c r="O5" s="55"/>
    </row>
    <row r="6" spans="1:15" s="12" customFormat="1" ht="21" customHeight="1">
      <c r="A6" s="50"/>
      <c r="B6" s="49"/>
      <c r="C6" s="60"/>
      <c r="D6" s="60"/>
      <c r="E6" s="54"/>
      <c r="F6" s="21"/>
      <c r="G6" s="21"/>
      <c r="H6" s="65"/>
      <c r="I6" s="21"/>
      <c r="J6" s="21"/>
      <c r="K6" s="60"/>
      <c r="L6" s="20" t="s">
        <v>1</v>
      </c>
      <c r="M6" s="20" t="s">
        <v>17</v>
      </c>
      <c r="N6" s="21" t="s">
        <v>27</v>
      </c>
      <c r="O6" s="26"/>
    </row>
    <row r="7" spans="1:15" s="12" customFormat="1" ht="15.6" customHeight="1">
      <c r="A7" s="51"/>
      <c r="B7" s="52"/>
      <c r="C7" s="22" t="s">
        <v>3</v>
      </c>
      <c r="D7" s="22" t="s">
        <v>3</v>
      </c>
      <c r="E7" s="22" t="s">
        <v>22</v>
      </c>
      <c r="F7" s="22" t="s">
        <v>3</v>
      </c>
      <c r="G7" s="22" t="s">
        <v>3</v>
      </c>
      <c r="H7" s="22" t="s">
        <v>3</v>
      </c>
      <c r="I7" s="22" t="s">
        <v>2</v>
      </c>
      <c r="J7" s="22" t="s">
        <v>2</v>
      </c>
      <c r="K7" s="23" t="s">
        <v>23</v>
      </c>
      <c r="L7" s="22" t="s">
        <v>2</v>
      </c>
      <c r="M7" s="23" t="s">
        <v>3</v>
      </c>
      <c r="N7" s="25" t="s">
        <v>7</v>
      </c>
      <c r="O7" s="27" t="s">
        <v>8</v>
      </c>
    </row>
    <row r="8" spans="1:17" s="7" customFormat="1" ht="3" customHeight="1">
      <c r="A8" s="6"/>
      <c r="B8" s="6"/>
      <c r="C8" s="4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Q8" s="8"/>
    </row>
    <row r="9" spans="1:17" s="9" customFormat="1" ht="13.9" customHeight="1">
      <c r="A9" s="101" t="s">
        <v>54</v>
      </c>
      <c r="B9" s="14"/>
      <c r="C9" s="104">
        <v>6.72</v>
      </c>
      <c r="D9" s="92">
        <v>0</v>
      </c>
      <c r="E9" s="95">
        <v>33987</v>
      </c>
      <c r="F9" s="89">
        <v>1.97</v>
      </c>
      <c r="G9" s="92">
        <v>0</v>
      </c>
      <c r="H9" s="77">
        <v>3.95</v>
      </c>
      <c r="I9" s="95">
        <v>4613</v>
      </c>
      <c r="J9" s="79">
        <v>2754</v>
      </c>
      <c r="K9" s="79">
        <v>18219</v>
      </c>
      <c r="L9" s="79">
        <v>538752</v>
      </c>
      <c r="M9" s="84">
        <v>7.3</v>
      </c>
      <c r="N9" s="77">
        <v>27.73</v>
      </c>
      <c r="O9" s="79">
        <v>5484</v>
      </c>
      <c r="Q9" s="10"/>
    </row>
    <row r="10" spans="1:17" s="9" customFormat="1" ht="13.9" customHeight="1">
      <c r="A10" s="101" t="s">
        <v>55</v>
      </c>
      <c r="B10" s="14"/>
      <c r="C10" s="104">
        <v>2.68</v>
      </c>
      <c r="D10" s="92">
        <v>0</v>
      </c>
      <c r="E10" s="95">
        <v>33828</v>
      </c>
      <c r="F10" s="89">
        <v>2.95</v>
      </c>
      <c r="G10" s="98">
        <v>10.51</v>
      </c>
      <c r="H10" s="77">
        <v>3.67</v>
      </c>
      <c r="I10" s="95">
        <v>2885</v>
      </c>
      <c r="J10" s="79">
        <v>1756</v>
      </c>
      <c r="K10" s="79">
        <v>14138</v>
      </c>
      <c r="L10" s="79">
        <v>575086</v>
      </c>
      <c r="M10" s="84">
        <v>6.7</v>
      </c>
      <c r="N10" s="77">
        <v>30.77</v>
      </c>
      <c r="O10" s="79">
        <v>5549</v>
      </c>
      <c r="Q10" s="10"/>
    </row>
    <row r="11" spans="1:17" s="9" customFormat="1" ht="13.9" customHeight="1">
      <c r="A11" s="101" t="s">
        <v>56</v>
      </c>
      <c r="B11" s="14"/>
      <c r="C11" s="104">
        <v>1.08</v>
      </c>
      <c r="D11" s="92">
        <v>0</v>
      </c>
      <c r="E11" s="95">
        <v>33526</v>
      </c>
      <c r="F11" s="89">
        <v>2.49</v>
      </c>
      <c r="G11" s="98">
        <v>-0.57</v>
      </c>
      <c r="H11" s="77">
        <v>3.48</v>
      </c>
      <c r="I11" s="95">
        <v>3348</v>
      </c>
      <c r="J11" s="79">
        <v>1973</v>
      </c>
      <c r="K11" s="79">
        <v>17931</v>
      </c>
      <c r="L11" s="79">
        <v>607548</v>
      </c>
      <c r="M11" s="84">
        <v>5.6</v>
      </c>
      <c r="N11" s="77">
        <v>30.76</v>
      </c>
      <c r="O11" s="79">
        <v>5706</v>
      </c>
      <c r="Q11" s="10"/>
    </row>
    <row r="12" spans="1:17" s="9" customFormat="1" ht="13.9" customHeight="1">
      <c r="A12" s="101" t="s">
        <v>57</v>
      </c>
      <c r="B12" s="14"/>
      <c r="C12" s="104">
        <v>5.27</v>
      </c>
      <c r="D12" s="92">
        <v>0</v>
      </c>
      <c r="E12" s="95">
        <v>35531</v>
      </c>
      <c r="F12" s="89">
        <v>2.18</v>
      </c>
      <c r="G12" s="98">
        <v>1.37</v>
      </c>
      <c r="H12" s="77">
        <v>3.38</v>
      </c>
      <c r="I12" s="95">
        <v>4774</v>
      </c>
      <c r="J12" s="79">
        <v>2881</v>
      </c>
      <c r="K12" s="79">
        <v>23035</v>
      </c>
      <c r="L12" s="79">
        <v>640405</v>
      </c>
      <c r="M12" s="84">
        <v>5.4</v>
      </c>
      <c r="N12" s="77">
        <v>32.83</v>
      </c>
      <c r="O12" s="79">
        <v>5767</v>
      </c>
      <c r="Q12" s="10"/>
    </row>
    <row r="13" spans="1:17" s="9" customFormat="1" ht="13.9" customHeight="1">
      <c r="A13" s="101" t="s">
        <v>58</v>
      </c>
      <c r="B13" s="14"/>
      <c r="C13" s="104">
        <v>8.76</v>
      </c>
      <c r="D13" s="92">
        <v>0</v>
      </c>
      <c r="E13" s="95">
        <v>40626</v>
      </c>
      <c r="F13" s="89">
        <v>1.66</v>
      </c>
      <c r="G13" s="98">
        <v>-1.79</v>
      </c>
      <c r="H13" s="77">
        <v>3.35</v>
      </c>
      <c r="I13" s="95">
        <v>4894</v>
      </c>
      <c r="J13" s="79">
        <v>2928</v>
      </c>
      <c r="K13" s="79">
        <v>28964</v>
      </c>
      <c r="L13" s="79">
        <v>673468</v>
      </c>
      <c r="M13" s="84">
        <v>5.2</v>
      </c>
      <c r="N13" s="77">
        <v>31.49</v>
      </c>
      <c r="O13" s="79">
        <v>6026</v>
      </c>
      <c r="Q13" s="10"/>
    </row>
    <row r="14" spans="1:17" s="9" customFormat="1" ht="27.8" customHeight="1">
      <c r="A14" s="101" t="s">
        <v>59</v>
      </c>
      <c r="B14" s="14"/>
      <c r="C14" s="104">
        <v>8.42</v>
      </c>
      <c r="D14" s="98">
        <v>6.73</v>
      </c>
      <c r="E14" s="95">
        <v>10301</v>
      </c>
      <c r="F14" s="89">
        <v>1.6</v>
      </c>
      <c r="G14" s="98">
        <v>-4.74</v>
      </c>
      <c r="H14" s="77">
        <v>3.45</v>
      </c>
      <c r="I14" s="95">
        <v>5533</v>
      </c>
      <c r="J14" s="79">
        <v>277</v>
      </c>
      <c r="K14" s="79">
        <v>24233</v>
      </c>
      <c r="L14" s="79">
        <v>663224</v>
      </c>
      <c r="M14" s="84">
        <v>5</v>
      </c>
      <c r="N14" s="77">
        <v>30.65</v>
      </c>
      <c r="O14" s="79">
        <v>5974</v>
      </c>
      <c r="Q14" s="10"/>
    </row>
    <row r="15" spans="1:17" s="9" customFormat="1" ht="13.9" customHeight="1">
      <c r="A15" s="101" t="s">
        <v>60</v>
      </c>
      <c r="B15" s="14"/>
      <c r="C15" s="107">
        <v>0</v>
      </c>
      <c r="D15" s="92">
        <v>0</v>
      </c>
      <c r="E15" s="112">
        <v>0</v>
      </c>
      <c r="F15" s="89">
        <v>1.25</v>
      </c>
      <c r="G15" s="98">
        <v>-3.74</v>
      </c>
      <c r="H15" s="77">
        <v>3.38</v>
      </c>
      <c r="I15" s="95">
        <v>6006</v>
      </c>
      <c r="J15" s="79">
        <v>312</v>
      </c>
      <c r="K15" s="79">
        <v>25821</v>
      </c>
      <c r="L15" s="79">
        <v>662971</v>
      </c>
      <c r="M15" s="84">
        <v>5.3</v>
      </c>
      <c r="N15" s="77">
        <v>30.5</v>
      </c>
      <c r="O15" s="79">
        <v>6029</v>
      </c>
      <c r="Q15" s="10"/>
    </row>
    <row r="16" spans="1:17" s="9" customFormat="1" ht="13.9" customHeight="1">
      <c r="A16" s="101" t="s">
        <v>61</v>
      </c>
      <c r="B16" s="14"/>
      <c r="C16" s="107">
        <v>0</v>
      </c>
      <c r="D16" s="92">
        <v>0</v>
      </c>
      <c r="E16" s="112">
        <v>0</v>
      </c>
      <c r="F16" s="89">
        <v>1.47</v>
      </c>
      <c r="G16" s="98">
        <v>-3.21</v>
      </c>
      <c r="H16" s="77">
        <v>3.36</v>
      </c>
      <c r="I16" s="95">
        <v>6267</v>
      </c>
      <c r="J16" s="79">
        <v>303</v>
      </c>
      <c r="K16" s="79">
        <v>28233</v>
      </c>
      <c r="L16" s="79">
        <v>667255</v>
      </c>
      <c r="M16" s="84">
        <v>5.2</v>
      </c>
      <c r="N16" s="77">
        <v>30.78</v>
      </c>
      <c r="O16" s="79">
        <v>6002</v>
      </c>
      <c r="Q16" s="10"/>
    </row>
    <row r="17" spans="1:17" s="9" customFormat="1" ht="13.9" customHeight="1">
      <c r="A17" s="101" t="s">
        <v>62</v>
      </c>
      <c r="B17" s="14"/>
      <c r="C17" s="104">
        <v>12.95</v>
      </c>
      <c r="D17" s="98">
        <v>28.71</v>
      </c>
      <c r="E17" s="95">
        <v>11575</v>
      </c>
      <c r="F17" s="89">
        <v>1.21</v>
      </c>
      <c r="G17" s="98">
        <v>-2.55</v>
      </c>
      <c r="H17" s="77">
        <v>3.33</v>
      </c>
      <c r="I17" s="95">
        <v>6573</v>
      </c>
      <c r="J17" s="79">
        <v>330</v>
      </c>
      <c r="K17" s="79">
        <v>27626</v>
      </c>
      <c r="L17" s="79">
        <v>667616</v>
      </c>
      <c r="M17" s="84">
        <v>5.2</v>
      </c>
      <c r="N17" s="77">
        <v>31.45</v>
      </c>
      <c r="O17" s="79">
        <v>5998</v>
      </c>
      <c r="Q17" s="10"/>
    </row>
    <row r="18" spans="1:17" s="9" customFormat="1" ht="13.9" customHeight="1">
      <c r="A18" s="101" t="s">
        <v>63</v>
      </c>
      <c r="B18" s="14"/>
      <c r="C18" s="107">
        <v>0</v>
      </c>
      <c r="D18" s="92">
        <v>0</v>
      </c>
      <c r="E18" s="112">
        <v>0</v>
      </c>
      <c r="F18" s="89">
        <v>1.3</v>
      </c>
      <c r="G18" s="98">
        <v>-2</v>
      </c>
      <c r="H18" s="77">
        <v>3.3</v>
      </c>
      <c r="I18" s="95">
        <v>5763</v>
      </c>
      <c r="J18" s="79">
        <v>312</v>
      </c>
      <c r="K18" s="79">
        <v>28964</v>
      </c>
      <c r="L18" s="79">
        <v>673468</v>
      </c>
      <c r="M18" s="84">
        <v>5.2</v>
      </c>
      <c r="N18" s="77">
        <v>31.49</v>
      </c>
      <c r="O18" s="79">
        <v>6026</v>
      </c>
      <c r="Q18" s="10"/>
    </row>
    <row r="19" spans="1:17" s="9" customFormat="1" ht="27.8" customHeight="1">
      <c r="A19" s="101" t="s">
        <v>64</v>
      </c>
      <c r="B19" s="114" t="s">
        <v>65</v>
      </c>
      <c r="C19" s="104" t="s">
        <v>66</v>
      </c>
      <c r="D19" s="92">
        <v>0</v>
      </c>
      <c r="E19" s="95" t="s">
        <v>67</v>
      </c>
      <c r="F19" s="89">
        <v>1.84</v>
      </c>
      <c r="G19" s="98">
        <v>9.1</v>
      </c>
      <c r="H19" s="77">
        <v>3.32</v>
      </c>
      <c r="I19" s="95">
        <v>11605</v>
      </c>
      <c r="J19" s="79">
        <v>4527</v>
      </c>
      <c r="K19" s="79">
        <v>46128</v>
      </c>
      <c r="L19" s="79" t="s">
        <v>45</v>
      </c>
      <c r="M19" s="84">
        <v>6.6</v>
      </c>
      <c r="N19" s="77">
        <v>31.73</v>
      </c>
      <c r="O19" s="79">
        <v>6019</v>
      </c>
      <c r="Q19" s="10"/>
    </row>
    <row r="20" spans="1:17" s="9" customFormat="1" ht="27.8" customHeight="1">
      <c r="A20" s="101" t="s">
        <v>68</v>
      </c>
      <c r="B20" s="14"/>
      <c r="C20" s="107">
        <v>0</v>
      </c>
      <c r="D20" s="92">
        <v>0</v>
      </c>
      <c r="E20" s="112">
        <v>0</v>
      </c>
      <c r="F20" s="89">
        <v>0.71</v>
      </c>
      <c r="G20" s="98">
        <v>-1.45</v>
      </c>
      <c r="H20" s="77">
        <v>3.29</v>
      </c>
      <c r="I20" s="95">
        <v>9107</v>
      </c>
      <c r="J20" s="79">
        <v>439</v>
      </c>
      <c r="K20" s="79">
        <v>32064</v>
      </c>
      <c r="L20" s="79">
        <v>680950</v>
      </c>
      <c r="M20" s="84">
        <v>5.3</v>
      </c>
      <c r="N20" s="77">
        <v>31.51</v>
      </c>
      <c r="O20" s="79">
        <v>6045</v>
      </c>
      <c r="Q20" s="10"/>
    </row>
    <row r="21" spans="1:17" s="9" customFormat="1" ht="13.9" customHeight="1">
      <c r="A21" s="101" t="s">
        <v>69</v>
      </c>
      <c r="B21" s="14"/>
      <c r="C21" s="104" t="s">
        <v>70</v>
      </c>
      <c r="D21" s="98" t="s">
        <v>71</v>
      </c>
      <c r="E21" s="95" t="s">
        <v>72</v>
      </c>
      <c r="F21" s="89">
        <v>1.75</v>
      </c>
      <c r="G21" s="98">
        <v>-0.52</v>
      </c>
      <c r="H21" s="77">
        <v>3.32</v>
      </c>
      <c r="I21" s="95">
        <v>9123</v>
      </c>
      <c r="J21" s="79">
        <v>263</v>
      </c>
      <c r="K21" s="79">
        <v>35414</v>
      </c>
      <c r="L21" s="79">
        <v>687929</v>
      </c>
      <c r="M21" s="84">
        <v>5.8</v>
      </c>
      <c r="N21" s="77">
        <v>31.28</v>
      </c>
      <c r="O21" s="79">
        <v>6055</v>
      </c>
      <c r="Q21" s="10"/>
    </row>
    <row r="22" spans="1:17" s="9" customFormat="1" ht="13.9" customHeight="1">
      <c r="A22" s="101" t="s">
        <v>73</v>
      </c>
      <c r="B22" s="14"/>
      <c r="C22" s="107">
        <v>0</v>
      </c>
      <c r="D22" s="92">
        <v>0</v>
      </c>
      <c r="E22" s="112">
        <v>0</v>
      </c>
      <c r="F22" s="89">
        <v>1.2</v>
      </c>
      <c r="G22" s="98">
        <v>3.56</v>
      </c>
      <c r="H22" s="77">
        <v>3.34</v>
      </c>
      <c r="I22" s="95">
        <v>9214</v>
      </c>
      <c r="J22" s="79">
        <v>535</v>
      </c>
      <c r="K22" s="79">
        <v>31723</v>
      </c>
      <c r="L22" s="79">
        <v>685980</v>
      </c>
      <c r="M22" s="84">
        <v>5.7</v>
      </c>
      <c r="N22" s="77">
        <v>32.07</v>
      </c>
      <c r="O22" s="79">
        <v>5969</v>
      </c>
      <c r="Q22" s="10"/>
    </row>
    <row r="23" spans="1:17" s="9" customFormat="1" ht="13.9" customHeight="1">
      <c r="A23" s="101" t="s">
        <v>74</v>
      </c>
      <c r="B23" s="14"/>
      <c r="C23" s="107">
        <v>0</v>
      </c>
      <c r="D23" s="92">
        <v>0</v>
      </c>
      <c r="E23" s="112">
        <v>0</v>
      </c>
      <c r="F23" s="89">
        <v>1.72</v>
      </c>
      <c r="G23" s="98">
        <v>8.44</v>
      </c>
      <c r="H23" s="77">
        <v>3.3</v>
      </c>
      <c r="I23" s="95">
        <v>11410</v>
      </c>
      <c r="J23" s="79">
        <v>546</v>
      </c>
      <c r="K23" s="79">
        <v>38927</v>
      </c>
      <c r="L23" s="79">
        <v>695629</v>
      </c>
      <c r="M23" s="84">
        <v>7.4</v>
      </c>
      <c r="N23" s="77">
        <v>31.72</v>
      </c>
      <c r="O23" s="79">
        <v>6025</v>
      </c>
      <c r="Q23" s="10"/>
    </row>
    <row r="24" spans="1:17" s="9" customFormat="1" ht="13.9" customHeight="1">
      <c r="A24" s="101" t="s">
        <v>75</v>
      </c>
      <c r="B24" s="14"/>
      <c r="C24" s="104" t="s">
        <v>76</v>
      </c>
      <c r="D24" s="98" t="s">
        <v>77</v>
      </c>
      <c r="E24" s="95" t="s">
        <v>78</v>
      </c>
      <c r="F24" s="89">
        <v>2.19</v>
      </c>
      <c r="G24" s="98" t="s">
        <v>49</v>
      </c>
      <c r="H24" s="77">
        <v>3.27</v>
      </c>
      <c r="I24" s="95">
        <v>15324</v>
      </c>
      <c r="J24" s="79">
        <v>704</v>
      </c>
      <c r="K24" s="79">
        <v>44733</v>
      </c>
      <c r="L24" s="79" t="s">
        <v>46</v>
      </c>
      <c r="M24" s="84">
        <v>8.4</v>
      </c>
      <c r="N24" s="77">
        <v>31.41</v>
      </c>
      <c r="O24" s="79">
        <v>6051</v>
      </c>
      <c r="Q24" s="10"/>
    </row>
    <row r="25" spans="1:17" s="9" customFormat="1" ht="13.9" customHeight="1">
      <c r="A25" s="101" t="s">
        <v>79</v>
      </c>
      <c r="B25" s="14"/>
      <c r="C25" s="107">
        <v>0</v>
      </c>
      <c r="D25" s="92">
        <v>0</v>
      </c>
      <c r="E25" s="112">
        <v>0</v>
      </c>
      <c r="F25" s="89" t="s">
        <v>50</v>
      </c>
      <c r="G25" s="98" t="s">
        <v>51</v>
      </c>
      <c r="H25" s="77">
        <v>3.34</v>
      </c>
      <c r="I25" s="95">
        <v>15407</v>
      </c>
      <c r="J25" s="79">
        <v>849</v>
      </c>
      <c r="K25" s="79">
        <v>46126</v>
      </c>
      <c r="L25" s="79" t="s">
        <v>47</v>
      </c>
      <c r="M25" s="84">
        <v>8.1</v>
      </c>
      <c r="N25" s="77">
        <v>31.9</v>
      </c>
      <c r="O25" s="79">
        <v>5972</v>
      </c>
      <c r="Q25" s="10"/>
    </row>
    <row r="26" spans="1:17" s="9" customFormat="1" ht="13.9" customHeight="1">
      <c r="A26" s="101" t="s">
        <v>80</v>
      </c>
      <c r="B26" s="14"/>
      <c r="C26" s="107">
        <v>0</v>
      </c>
      <c r="D26" s="92">
        <v>0</v>
      </c>
      <c r="E26" s="112">
        <v>0</v>
      </c>
      <c r="F26" s="89" t="s">
        <v>52</v>
      </c>
      <c r="G26" s="98" t="s">
        <v>53</v>
      </c>
      <c r="H26" s="77">
        <v>3.39</v>
      </c>
      <c r="I26" s="95">
        <v>11532</v>
      </c>
      <c r="J26" s="79">
        <v>651</v>
      </c>
      <c r="K26" s="79">
        <v>43120</v>
      </c>
      <c r="L26" s="79" t="s">
        <v>45</v>
      </c>
      <c r="M26" s="84">
        <v>6.6</v>
      </c>
      <c r="N26" s="77">
        <v>32.36</v>
      </c>
      <c r="O26" s="79">
        <v>5943</v>
      </c>
      <c r="Q26" s="10"/>
    </row>
    <row r="27" spans="1:17" s="9" customFormat="1" ht="13.9" customHeight="1">
      <c r="A27" s="101" t="s">
        <v>59</v>
      </c>
      <c r="B27" s="14"/>
      <c r="C27" s="104" t="s">
        <v>81</v>
      </c>
      <c r="D27" s="98" t="s">
        <v>82</v>
      </c>
      <c r="E27" s="95" t="s">
        <v>83</v>
      </c>
      <c r="F27" s="89">
        <v>2.04</v>
      </c>
      <c r="G27" s="98">
        <v>16.75</v>
      </c>
      <c r="H27" s="87" t="s">
        <v>48</v>
      </c>
      <c r="I27" s="95">
        <v>10948</v>
      </c>
      <c r="J27" s="79">
        <v>540</v>
      </c>
      <c r="K27" s="79">
        <v>46128</v>
      </c>
      <c r="L27" s="85" t="s">
        <v>48</v>
      </c>
      <c r="M27" s="87" t="s">
        <v>48</v>
      </c>
      <c r="N27" s="77">
        <v>31.73</v>
      </c>
      <c r="O27" s="79">
        <v>6019</v>
      </c>
      <c r="Q27" s="10"/>
    </row>
    <row r="28" spans="1:17" s="1" customFormat="1" ht="3" customHeight="1">
      <c r="A28" s="19"/>
      <c r="B28" s="17"/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6"/>
      <c r="P28" s="11"/>
      <c r="Q28" s="2"/>
    </row>
    <row r="29" spans="1:15" ht="27.95" customHeight="1">
      <c r="A29" s="44" t="str">
        <f>SUBSTITUTE(A33,CHAR(10),CHAR(10)&amp;"　　　　　")</f>
        <v>說　　明：1.「經濟成長率及平均每人國民所得毛額」之2月、5月、8月、11月資料分別代表第1季、第2季、第3季、第4季。
　　　　　2. 生產者物價指數自110年1月開始編布，111年起始得計算上升率。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 ht="27.95" customHeight="1">
      <c r="A30" s="42" t="str">
        <f>SUBSTITUTE(A34,CHAR(10),CHAR(10)&amp;"　　　　　")</f>
        <v>附　　註：1.「經濟成長率及平均每人國民所得毛額」為全年預測數，「證券交易稅」為當年累計數，股價指數、貨幣總計數、美金匯率及外匯存底為期底數，其餘指標
　　　　　  為1月至當月累計平均數。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3" spans="1:2" hidden="1">
      <c r="A33" s="74" t="s">
        <v>21</v>
      </c>
      <c r="B33" s="14"/>
    </row>
    <row r="34" spans="1:1" hidden="1">
      <c r="A34" s="74" t="s">
        <v>29</v>
      </c>
    </row>
  </sheetData>
  <mergeCells count="20">
    <mergeCell ref="K5:K6"/>
    <mergeCell ref="L4:M5"/>
    <mergeCell ref="B1:O1"/>
    <mergeCell ref="B2:O2"/>
    <mergeCell ref="C5:C6"/>
    <mergeCell ref="D5:D6"/>
    <mergeCell ref="F4:G4"/>
    <mergeCell ref="H4:H6"/>
    <mergeCell ref="N4:N5"/>
    <mergeCell ref="C4:D4"/>
    <mergeCell ref="A30:O30"/>
    <mergeCell ref="A29:O29"/>
    <mergeCell ref="A4:B7"/>
    <mergeCell ref="E4:E6"/>
    <mergeCell ref="O4:O5"/>
    <mergeCell ref="I4:K4"/>
    <mergeCell ref="F5:F6"/>
    <mergeCell ref="G5:G6"/>
    <mergeCell ref="I5:I6"/>
    <mergeCell ref="J5:J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R34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7.125" style="3" customWidth="1"/>
    <col min="2" max="2" width="4.625" style="3" customWidth="1"/>
    <col min="3" max="8" width="8.625" style="3" customWidth="1"/>
    <col min="9" max="9" width="2.625" style="3" customWidth="1"/>
    <col min="10" max="10" width="6.625" style="3" customWidth="1"/>
    <col min="11" max="11" width="8.125" style="3" customWidth="1"/>
    <col min="12" max="12" width="2.625" style="3" customWidth="1"/>
    <col min="13" max="13" width="6.625" style="3" customWidth="1"/>
    <col min="14" max="14" width="8.125" style="3" customWidth="1"/>
    <col min="15" max="15" width="2.625" style="3" customWidth="1"/>
    <col min="16" max="16" width="6.625" style="3" customWidth="1"/>
    <col min="17" max="17" width="6.625" style="3" hidden="1" customWidth="1"/>
    <col min="18" max="18" width="8.125" style="3" customWidth="1"/>
    <col min="19" max="256" width="9" style="1" customWidth="1"/>
  </cols>
  <sheetData>
    <row r="1" spans="1:18" ht="22.5" customHeight="1">
      <c r="A1" s="116" t="s">
        <v>12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5.95" customHeight="1"/>
    <row r="4" spans="1:18" s="12" customFormat="1" ht="15.95" customHeight="1">
      <c r="A4" s="46" t="s">
        <v>11</v>
      </c>
      <c r="B4" s="47"/>
      <c r="C4" s="56" t="s">
        <v>20</v>
      </c>
      <c r="D4" s="57"/>
      <c r="E4" s="57"/>
      <c r="F4" s="57"/>
      <c r="G4" s="58"/>
      <c r="H4" s="20" t="s">
        <v>43</v>
      </c>
      <c r="I4" s="56" t="s">
        <v>13</v>
      </c>
      <c r="J4" s="57"/>
      <c r="K4" s="57"/>
      <c r="L4" s="57"/>
      <c r="M4" s="57"/>
      <c r="N4" s="57"/>
      <c r="O4" s="57"/>
      <c r="P4" s="57"/>
      <c r="Q4" s="57"/>
      <c r="R4" s="57"/>
    </row>
    <row r="5" spans="1:18" s="12" customFormat="1" ht="35.1" customHeight="1">
      <c r="A5" s="48"/>
      <c r="B5" s="49"/>
      <c r="C5" s="20" t="s">
        <v>38</v>
      </c>
      <c r="D5" s="20" t="s">
        <v>39</v>
      </c>
      <c r="E5" s="20" t="s">
        <v>40</v>
      </c>
      <c r="F5" s="20" t="s">
        <v>41</v>
      </c>
      <c r="G5" s="20" t="s">
        <v>42</v>
      </c>
      <c r="H5" s="21"/>
      <c r="I5" s="68" t="s">
        <v>15</v>
      </c>
      <c r="J5" s="69"/>
      <c r="K5" s="70"/>
      <c r="L5" s="68" t="s">
        <v>16</v>
      </c>
      <c r="M5" s="69"/>
      <c r="N5" s="70"/>
      <c r="O5" s="56" t="s">
        <v>14</v>
      </c>
      <c r="P5" s="57"/>
      <c r="Q5" s="57"/>
      <c r="R5" s="57"/>
    </row>
    <row r="6" spans="1:18" s="12" customFormat="1" ht="21" customHeight="1">
      <c r="A6" s="50"/>
      <c r="B6" s="49"/>
      <c r="C6" s="21"/>
      <c r="D6" s="21"/>
      <c r="E6" s="21"/>
      <c r="F6" s="21"/>
      <c r="G6" s="21"/>
      <c r="H6" s="66"/>
      <c r="I6" s="24" t="s">
        <v>19</v>
      </c>
      <c r="J6" s="53"/>
      <c r="K6" s="21" t="s">
        <v>17</v>
      </c>
      <c r="L6" s="24" t="s">
        <v>19</v>
      </c>
      <c r="M6" s="53"/>
      <c r="N6" s="21" t="s">
        <v>17</v>
      </c>
      <c r="O6" s="24" t="s">
        <v>19</v>
      </c>
      <c r="P6" s="53"/>
      <c r="Q6" s="24"/>
      <c r="R6" s="24" t="s">
        <v>17</v>
      </c>
    </row>
    <row r="7" spans="1:18" s="12" customFormat="1" ht="15.6" customHeight="1">
      <c r="A7" s="51"/>
      <c r="B7" s="52"/>
      <c r="C7" s="22" t="s">
        <v>3</v>
      </c>
      <c r="D7" s="22" t="s">
        <v>3</v>
      </c>
      <c r="E7" s="22" t="s">
        <v>3</v>
      </c>
      <c r="F7" s="22" t="s">
        <v>3</v>
      </c>
      <c r="G7" s="22" t="s">
        <v>3</v>
      </c>
      <c r="H7" s="22" t="s">
        <v>3</v>
      </c>
      <c r="I7" s="27" t="s">
        <v>18</v>
      </c>
      <c r="J7" s="23"/>
      <c r="K7" s="22" t="s">
        <v>3</v>
      </c>
      <c r="L7" s="27" t="s">
        <v>18</v>
      </c>
      <c r="M7" s="23"/>
      <c r="N7" s="22" t="s">
        <v>3</v>
      </c>
      <c r="O7" s="27" t="s">
        <v>18</v>
      </c>
      <c r="P7" s="23"/>
      <c r="Q7" s="27"/>
      <c r="R7" s="27" t="s">
        <v>3</v>
      </c>
    </row>
    <row r="8" spans="1:18" s="7" customFormat="1" ht="3" customHeight="1">
      <c r="A8" s="6"/>
      <c r="B8" s="6"/>
      <c r="C8" s="4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s="9" customFormat="1" ht="13.9" customHeight="1">
      <c r="A9" s="101" t="s">
        <v>54</v>
      </c>
      <c r="B9" s="14"/>
      <c r="C9" s="120">
        <v>14.7</v>
      </c>
      <c r="D9" s="119">
        <v>15.6</v>
      </c>
      <c r="E9" s="119">
        <v>4.1</v>
      </c>
      <c r="F9" s="119">
        <v>-6.8</v>
      </c>
      <c r="G9" s="119">
        <v>3.4</v>
      </c>
      <c r="H9" s="119">
        <v>26.4</v>
      </c>
      <c r="I9" s="37"/>
      <c r="J9" s="79">
        <v>446371</v>
      </c>
      <c r="K9" s="119">
        <v>29.3</v>
      </c>
      <c r="L9" s="37"/>
      <c r="M9" s="79">
        <v>381958</v>
      </c>
      <c r="N9" s="119">
        <v>33.5</v>
      </c>
      <c r="O9" s="37"/>
      <c r="P9" s="79">
        <v>64414</v>
      </c>
      <c r="Q9" s="119">
        <v>9.2</v>
      </c>
      <c r="R9" s="38">
        <f>IF(P9="...","...",Q9)</f>
        <v>9.2</v>
      </c>
    </row>
    <row r="10" spans="1:18" s="9" customFormat="1" ht="13.9" customHeight="1">
      <c r="A10" s="101" t="s">
        <v>55</v>
      </c>
      <c r="B10" s="14"/>
      <c r="C10" s="120">
        <v>-1.8</v>
      </c>
      <c r="D10" s="119">
        <v>-2</v>
      </c>
      <c r="E10" s="119">
        <v>8.3</v>
      </c>
      <c r="F10" s="119">
        <v>19.1</v>
      </c>
      <c r="G10" s="119">
        <v>3.4</v>
      </c>
      <c r="H10" s="119">
        <v>-1</v>
      </c>
      <c r="I10" s="37"/>
      <c r="J10" s="79">
        <v>479415</v>
      </c>
      <c r="K10" s="119">
        <v>7.4</v>
      </c>
      <c r="L10" s="37"/>
      <c r="M10" s="79">
        <v>428083</v>
      </c>
      <c r="N10" s="119">
        <v>12.1</v>
      </c>
      <c r="O10" s="37"/>
      <c r="P10" s="79">
        <v>51333</v>
      </c>
      <c r="Q10" s="119">
        <v>-20.3</v>
      </c>
      <c r="R10" s="38">
        <f>IF(P10="...","...",Q10)</f>
        <v>-20.3</v>
      </c>
    </row>
    <row r="11" spans="1:18" s="9" customFormat="1" ht="13.9" customHeight="1">
      <c r="A11" s="101" t="s">
        <v>56</v>
      </c>
      <c r="B11" s="14"/>
      <c r="C11" s="120">
        <v>-12.5</v>
      </c>
      <c r="D11" s="119">
        <v>-12.8</v>
      </c>
      <c r="E11" s="119">
        <v>6.2</v>
      </c>
      <c r="F11" s="119">
        <v>20.4</v>
      </c>
      <c r="G11" s="119">
        <v>0.7</v>
      </c>
      <c r="H11" s="119">
        <v>-15.9</v>
      </c>
      <c r="I11" s="37"/>
      <c r="J11" s="79">
        <v>432420</v>
      </c>
      <c r="K11" s="119">
        <v>-9.8</v>
      </c>
      <c r="L11" s="37"/>
      <c r="M11" s="79">
        <v>351632</v>
      </c>
      <c r="N11" s="119">
        <v>-17.9</v>
      </c>
      <c r="O11" s="37"/>
      <c r="P11" s="79">
        <v>80788</v>
      </c>
      <c r="Q11" s="119">
        <v>57.4</v>
      </c>
      <c r="R11" s="38">
        <f>IF(P11="...","...",Q11)</f>
        <v>57.4</v>
      </c>
    </row>
    <row r="12" spans="1:18" s="9" customFormat="1" ht="13.9" customHeight="1">
      <c r="A12" s="101" t="s">
        <v>57</v>
      </c>
      <c r="B12" s="14"/>
      <c r="C12" s="120">
        <v>11.9</v>
      </c>
      <c r="D12" s="119">
        <v>12.4</v>
      </c>
      <c r="E12" s="119">
        <v>2.6</v>
      </c>
      <c r="F12" s="119">
        <v>3.6</v>
      </c>
      <c r="G12" s="119">
        <v>4.4</v>
      </c>
      <c r="H12" s="119">
        <v>5</v>
      </c>
      <c r="I12" s="37"/>
      <c r="J12" s="79">
        <v>474925</v>
      </c>
      <c r="K12" s="119">
        <v>9.8</v>
      </c>
      <c r="L12" s="37"/>
      <c r="M12" s="79">
        <v>394350</v>
      </c>
      <c r="N12" s="119">
        <v>12.1</v>
      </c>
      <c r="O12" s="37"/>
      <c r="P12" s="79">
        <v>80576</v>
      </c>
      <c r="Q12" s="119">
        <v>-0.3</v>
      </c>
      <c r="R12" s="38">
        <f>IF(P12="...","...",Q12)</f>
        <v>-0.3</v>
      </c>
    </row>
    <row r="13" spans="1:18" s="9" customFormat="1" ht="13.9" customHeight="1">
      <c r="A13" s="101" t="s">
        <v>58</v>
      </c>
      <c r="B13" s="14"/>
      <c r="C13" s="120">
        <v>18.3</v>
      </c>
      <c r="D13" s="119">
        <v>19.5</v>
      </c>
      <c r="E13" s="119">
        <v>-0.2</v>
      </c>
      <c r="F13" s="119">
        <v>2.9</v>
      </c>
      <c r="G13" s="119">
        <v>3.9</v>
      </c>
      <c r="H13" s="119">
        <v>26</v>
      </c>
      <c r="I13" s="37"/>
      <c r="J13" s="79">
        <v>639983</v>
      </c>
      <c r="K13" s="119">
        <v>34.8</v>
      </c>
      <c r="L13" s="37"/>
      <c r="M13" s="79">
        <v>483543</v>
      </c>
      <c r="N13" s="119">
        <v>22.6</v>
      </c>
      <c r="O13" s="37"/>
      <c r="P13" s="79">
        <v>156440</v>
      </c>
      <c r="Q13" s="119">
        <v>94.2</v>
      </c>
      <c r="R13" s="38">
        <f>IF(P13="...","...",Q13)</f>
        <v>94.2</v>
      </c>
    </row>
    <row r="14" spans="1:18" s="9" customFormat="1" ht="27.8" customHeight="1">
      <c r="A14" s="101" t="s">
        <v>59</v>
      </c>
      <c r="B14" s="14"/>
      <c r="C14" s="120">
        <v>15.2</v>
      </c>
      <c r="D14" s="119">
        <v>16.3</v>
      </c>
      <c r="E14" s="119">
        <v>0.4</v>
      </c>
      <c r="F14" s="119">
        <v>4.8</v>
      </c>
      <c r="G14" s="119">
        <v>4.4</v>
      </c>
      <c r="H14" s="119">
        <v>19.5</v>
      </c>
      <c r="I14" s="37"/>
      <c r="J14" s="79">
        <v>58430</v>
      </c>
      <c r="K14" s="119">
        <v>33.9</v>
      </c>
      <c r="L14" s="37"/>
      <c r="M14" s="79">
        <v>41656</v>
      </c>
      <c r="N14" s="119">
        <v>29.5</v>
      </c>
      <c r="O14" s="37"/>
      <c r="P14" s="79">
        <v>16774</v>
      </c>
      <c r="Q14" s="119">
        <v>46.5</v>
      </c>
      <c r="R14" s="38">
        <f>IF(P14="...","...",Q14)</f>
        <v>46.5</v>
      </c>
    </row>
    <row r="15" spans="1:18" s="9" customFormat="1" ht="13.9" customHeight="1">
      <c r="A15" s="101" t="s">
        <v>60</v>
      </c>
      <c r="B15" s="14"/>
      <c r="C15" s="120">
        <v>18.2</v>
      </c>
      <c r="D15" s="119">
        <v>19.5</v>
      </c>
      <c r="E15" s="119">
        <v>-1.6</v>
      </c>
      <c r="F15" s="119">
        <v>-1.6</v>
      </c>
      <c r="G15" s="119">
        <v>2</v>
      </c>
      <c r="H15" s="119">
        <v>30.6</v>
      </c>
      <c r="I15" s="37"/>
      <c r="J15" s="79">
        <v>54229</v>
      </c>
      <c r="K15" s="119">
        <v>33.7</v>
      </c>
      <c r="L15" s="37"/>
      <c r="M15" s="79">
        <v>41851</v>
      </c>
      <c r="N15" s="119">
        <v>25.1</v>
      </c>
      <c r="O15" s="37"/>
      <c r="P15" s="79">
        <v>12378</v>
      </c>
      <c r="Q15" s="119">
        <v>74.4</v>
      </c>
      <c r="R15" s="38">
        <f>IF(P15="...","...",Q15)</f>
        <v>74.4</v>
      </c>
    </row>
    <row r="16" spans="1:18" s="9" customFormat="1" ht="13.9" customHeight="1">
      <c r="A16" s="101" t="s">
        <v>61</v>
      </c>
      <c r="B16" s="14"/>
      <c r="C16" s="120">
        <v>15.9</v>
      </c>
      <c r="D16" s="119">
        <v>16.7</v>
      </c>
      <c r="E16" s="119">
        <v>1.9</v>
      </c>
      <c r="F16" s="119">
        <v>9.2</v>
      </c>
      <c r="G16" s="119">
        <v>7.5</v>
      </c>
      <c r="H16" s="119">
        <v>25</v>
      </c>
      <c r="I16" s="37"/>
      <c r="J16" s="79">
        <v>60889</v>
      </c>
      <c r="K16" s="119">
        <v>47.5</v>
      </c>
      <c r="L16" s="37"/>
      <c r="M16" s="79">
        <v>39201</v>
      </c>
      <c r="N16" s="119">
        <v>14.5</v>
      </c>
      <c r="O16" s="37"/>
      <c r="P16" s="79">
        <v>21688</v>
      </c>
      <c r="Q16" s="119">
        <v>207.3</v>
      </c>
      <c r="R16" s="38">
        <f>IF(P16="...","...",Q16)</f>
        <v>207.3</v>
      </c>
    </row>
    <row r="17" spans="1:18" s="9" customFormat="1" ht="13.9" customHeight="1">
      <c r="A17" s="101" t="s">
        <v>62</v>
      </c>
      <c r="B17" s="14"/>
      <c r="C17" s="120">
        <v>18.4</v>
      </c>
      <c r="D17" s="119">
        <v>19.3</v>
      </c>
      <c r="E17" s="119">
        <v>1.6</v>
      </c>
      <c r="F17" s="119">
        <v>3.3</v>
      </c>
      <c r="G17" s="119">
        <v>4.8</v>
      </c>
      <c r="H17" s="119">
        <v>39.5</v>
      </c>
      <c r="I17" s="37"/>
      <c r="J17" s="79">
        <v>64046</v>
      </c>
      <c r="K17" s="119">
        <v>56</v>
      </c>
      <c r="L17" s="37"/>
      <c r="M17" s="79">
        <v>47963</v>
      </c>
      <c r="N17" s="119">
        <v>44.9</v>
      </c>
      <c r="O17" s="37"/>
      <c r="P17" s="79">
        <v>16083</v>
      </c>
      <c r="Q17" s="119">
        <v>101.7</v>
      </c>
      <c r="R17" s="38">
        <f>IF(P17="...","...",Q17)</f>
        <v>101.7</v>
      </c>
    </row>
    <row r="18" spans="1:18" s="9" customFormat="1" ht="13.9" customHeight="1">
      <c r="A18" s="101" t="s">
        <v>63</v>
      </c>
      <c r="B18" s="14"/>
      <c r="C18" s="120">
        <v>23.1</v>
      </c>
      <c r="D18" s="119">
        <v>24.6</v>
      </c>
      <c r="E18" s="119">
        <v>0.9</v>
      </c>
      <c r="F18" s="119">
        <v>-1.1</v>
      </c>
      <c r="G18" s="119">
        <v>2.1</v>
      </c>
      <c r="H18" s="119">
        <v>43.8</v>
      </c>
      <c r="I18" s="37"/>
      <c r="J18" s="79">
        <v>62466</v>
      </c>
      <c r="K18" s="119">
        <v>43.4</v>
      </c>
      <c r="L18" s="37"/>
      <c r="M18" s="79">
        <v>43029</v>
      </c>
      <c r="N18" s="119">
        <v>14.9</v>
      </c>
      <c r="O18" s="37"/>
      <c r="P18" s="79">
        <v>19437</v>
      </c>
      <c r="Q18" s="119">
        <v>218.8</v>
      </c>
      <c r="R18" s="38">
        <f>IF(P18="...","...",Q18)</f>
        <v>218.8</v>
      </c>
    </row>
    <row r="19" spans="1:18" s="9" customFormat="1" ht="27.8" customHeight="1">
      <c r="A19" s="101" t="s">
        <v>64</v>
      </c>
      <c r="B19" s="114" t="s">
        <v>86</v>
      </c>
      <c r="C19" s="120">
        <v>20.6</v>
      </c>
      <c r="D19" s="119">
        <v>22</v>
      </c>
      <c r="E19" s="119">
        <v>4.6</v>
      </c>
      <c r="F19" s="119">
        <v>3.9</v>
      </c>
      <c r="G19" s="119" t="s">
        <v>87</v>
      </c>
      <c r="H19" s="119">
        <v>52.5</v>
      </c>
      <c r="I19" s="37"/>
      <c r="J19" s="79">
        <v>574335</v>
      </c>
      <c r="K19" s="119">
        <v>44.2</v>
      </c>
      <c r="L19" s="37"/>
      <c r="M19" s="79">
        <v>437431</v>
      </c>
      <c r="N19" s="119">
        <v>40.4</v>
      </c>
      <c r="O19" s="37"/>
      <c r="P19" s="79">
        <v>136905</v>
      </c>
      <c r="Q19" s="119">
        <v>57.6</v>
      </c>
      <c r="R19" s="38">
        <f>IF(P19="...","...",Q19)</f>
        <v>57.6</v>
      </c>
    </row>
    <row r="20" spans="1:18" s="9" customFormat="1" ht="27.8" customHeight="1">
      <c r="A20" s="101" t="s">
        <v>68</v>
      </c>
      <c r="B20" s="14"/>
      <c r="C20" s="120">
        <v>27.9</v>
      </c>
      <c r="D20" s="119">
        <v>29.7</v>
      </c>
      <c r="E20" s="119">
        <v>-3.4</v>
      </c>
      <c r="F20" s="119">
        <v>-8.4</v>
      </c>
      <c r="G20" s="119">
        <v>-33.3</v>
      </c>
      <c r="H20" s="119">
        <v>60.1</v>
      </c>
      <c r="I20" s="37"/>
      <c r="J20" s="79">
        <v>65758</v>
      </c>
      <c r="K20" s="119">
        <v>69.9</v>
      </c>
      <c r="L20" s="37"/>
      <c r="M20" s="79">
        <v>46840</v>
      </c>
      <c r="N20" s="119">
        <v>63.5</v>
      </c>
      <c r="O20" s="37"/>
      <c r="P20" s="79">
        <v>18918</v>
      </c>
      <c r="Q20" s="119">
        <v>88.1</v>
      </c>
      <c r="R20" s="38">
        <f>IF(P20="...","...",Q20)</f>
        <v>88.1</v>
      </c>
    </row>
    <row r="21" spans="1:18" s="9" customFormat="1" ht="13.9" customHeight="1">
      <c r="A21" s="101" t="s">
        <v>69</v>
      </c>
      <c r="B21" s="14"/>
      <c r="C21" s="120">
        <v>16.6</v>
      </c>
      <c r="D21" s="119">
        <v>18.3</v>
      </c>
      <c r="E21" s="119">
        <v>7.7</v>
      </c>
      <c r="F21" s="119">
        <v>21.1</v>
      </c>
      <c r="G21" s="119">
        <v>72</v>
      </c>
      <c r="H21" s="119">
        <v>23.8</v>
      </c>
      <c r="I21" s="37"/>
      <c r="J21" s="79">
        <v>49789</v>
      </c>
      <c r="K21" s="119">
        <v>20.6</v>
      </c>
      <c r="L21" s="37"/>
      <c r="M21" s="79">
        <v>37034</v>
      </c>
      <c r="N21" s="119">
        <v>6.8</v>
      </c>
      <c r="O21" s="37"/>
      <c r="P21" s="79">
        <v>12755</v>
      </c>
      <c r="Q21" s="119">
        <v>92.3</v>
      </c>
      <c r="R21" s="38">
        <f>IF(P21="...","...",Q21)</f>
        <v>92.3</v>
      </c>
    </row>
    <row r="22" spans="1:18" s="9" customFormat="1" ht="13.9" customHeight="1">
      <c r="A22" s="101" t="s">
        <v>73</v>
      </c>
      <c r="B22" s="14"/>
      <c r="C22" s="120">
        <v>26.1</v>
      </c>
      <c r="D22" s="119">
        <v>28</v>
      </c>
      <c r="E22" s="119">
        <v>3.3</v>
      </c>
      <c r="F22" s="119">
        <v>1.8</v>
      </c>
      <c r="G22" s="119">
        <v>4.7</v>
      </c>
      <c r="H22" s="119">
        <v>65.9</v>
      </c>
      <c r="I22" s="37"/>
      <c r="J22" s="79">
        <v>80181</v>
      </c>
      <c r="K22" s="119">
        <v>61.8</v>
      </c>
      <c r="L22" s="37"/>
      <c r="M22" s="79">
        <v>58909</v>
      </c>
      <c r="N22" s="119">
        <v>38.3</v>
      </c>
      <c r="O22" s="37"/>
      <c r="P22" s="79">
        <v>21273</v>
      </c>
      <c r="Q22" s="119">
        <v>206.8</v>
      </c>
      <c r="R22" s="38">
        <f>IF(P22="...","...",Q22)</f>
        <v>206.8</v>
      </c>
    </row>
    <row r="23" spans="1:18" s="9" customFormat="1" ht="13.9" customHeight="1">
      <c r="A23" s="101" t="s">
        <v>74</v>
      </c>
      <c r="B23" s="14"/>
      <c r="C23" s="120">
        <v>14.9</v>
      </c>
      <c r="D23" s="119">
        <v>16</v>
      </c>
      <c r="E23" s="119">
        <v>5.2</v>
      </c>
      <c r="F23" s="119">
        <v>4.5</v>
      </c>
      <c r="G23" s="119">
        <v>3.5</v>
      </c>
      <c r="H23" s="119">
        <v>48.1</v>
      </c>
      <c r="I23" s="37"/>
      <c r="J23" s="79">
        <v>67619</v>
      </c>
      <c r="K23" s="119">
        <v>39</v>
      </c>
      <c r="L23" s="37"/>
      <c r="M23" s="79">
        <v>53264</v>
      </c>
      <c r="N23" s="119">
        <v>29.2</v>
      </c>
      <c r="O23" s="37"/>
      <c r="P23" s="79">
        <v>14354</v>
      </c>
      <c r="Q23" s="119">
        <v>93.7</v>
      </c>
      <c r="R23" s="38">
        <f>IF(P23="...","...",Q23)</f>
        <v>93.7</v>
      </c>
    </row>
    <row r="24" spans="1:18" s="9" customFormat="1" ht="13.9" customHeight="1">
      <c r="A24" s="101" t="s">
        <v>75</v>
      </c>
      <c r="B24" s="14"/>
      <c r="C24" s="120">
        <v>11.9</v>
      </c>
      <c r="D24" s="119">
        <v>12.7</v>
      </c>
      <c r="E24" s="119">
        <v>5.2</v>
      </c>
      <c r="F24" s="119">
        <v>5</v>
      </c>
      <c r="G24" s="119">
        <v>1.3</v>
      </c>
      <c r="H24" s="119">
        <v>47.2</v>
      </c>
      <c r="I24" s="37"/>
      <c r="J24" s="79">
        <v>78476</v>
      </c>
      <c r="K24" s="119">
        <v>51.7</v>
      </c>
      <c r="L24" s="37"/>
      <c r="M24" s="79">
        <v>60540</v>
      </c>
      <c r="N24" s="119">
        <v>54.8</v>
      </c>
      <c r="O24" s="37"/>
      <c r="P24" s="79">
        <v>17936</v>
      </c>
      <c r="Q24" s="119">
        <v>42</v>
      </c>
      <c r="R24" s="38">
        <f>IF(P24="...","...",Q24)</f>
        <v>42</v>
      </c>
    </row>
    <row r="25" spans="1:18" s="9" customFormat="1" ht="13.9" customHeight="1">
      <c r="A25" s="101" t="s">
        <v>79</v>
      </c>
      <c r="B25" s="14"/>
      <c r="C25" s="120" t="s">
        <v>88</v>
      </c>
      <c r="D25" s="119" t="s">
        <v>89</v>
      </c>
      <c r="E25" s="119">
        <v>8</v>
      </c>
      <c r="F25" s="119">
        <v>4.6</v>
      </c>
      <c r="G25" s="119" t="s">
        <v>90</v>
      </c>
      <c r="H25" s="119">
        <v>59.4</v>
      </c>
      <c r="I25" s="37" t="s">
        <v>84</v>
      </c>
      <c r="J25" s="79">
        <v>74813</v>
      </c>
      <c r="K25" s="119">
        <v>40.3</v>
      </c>
      <c r="L25" s="37" t="s">
        <v>84</v>
      </c>
      <c r="M25" s="79">
        <v>62615</v>
      </c>
      <c r="N25" s="119">
        <v>51.7</v>
      </c>
      <c r="O25" s="37" t="s">
        <v>84</v>
      </c>
      <c r="P25" s="79">
        <v>12198</v>
      </c>
      <c r="Q25" s="119">
        <v>1.1</v>
      </c>
      <c r="R25" s="38">
        <f>IF(P25="...","...",Q25)</f>
        <v>1.1</v>
      </c>
    </row>
    <row r="26" spans="1:18" s="9" customFormat="1" ht="13.9" customHeight="1">
      <c r="A26" s="101" t="s">
        <v>80</v>
      </c>
      <c r="B26" s="14"/>
      <c r="C26" s="120" t="s">
        <v>91</v>
      </c>
      <c r="D26" s="119" t="s">
        <v>92</v>
      </c>
      <c r="E26" s="119" t="s">
        <v>93</v>
      </c>
      <c r="F26" s="119" t="s">
        <v>94</v>
      </c>
      <c r="G26" s="119" t="s">
        <v>95</v>
      </c>
      <c r="H26" s="119">
        <v>61.9</v>
      </c>
      <c r="I26" s="37" t="s">
        <v>85</v>
      </c>
      <c r="J26" s="79">
        <v>75298</v>
      </c>
      <c r="K26" s="119">
        <v>32.9</v>
      </c>
      <c r="L26" s="37" t="s">
        <v>85</v>
      </c>
      <c r="M26" s="79">
        <v>58126</v>
      </c>
      <c r="N26" s="119">
        <v>37.4</v>
      </c>
      <c r="O26" s="37" t="s">
        <v>85</v>
      </c>
      <c r="P26" s="79">
        <v>17172</v>
      </c>
      <c r="Q26" s="119">
        <v>19.6</v>
      </c>
      <c r="R26" s="38">
        <f>IF(P26="...","...",Q26)</f>
        <v>19.6</v>
      </c>
    </row>
    <row r="27" spans="1:18" s="9" customFormat="1" ht="13.9" customHeight="1">
      <c r="A27" s="101" t="s">
        <v>59</v>
      </c>
      <c r="B27" s="14"/>
      <c r="C27" s="28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85</v>
      </c>
      <c r="J27" s="79">
        <v>82401</v>
      </c>
      <c r="K27" s="119">
        <v>41</v>
      </c>
      <c r="L27" s="37" t="s">
        <v>85</v>
      </c>
      <c r="M27" s="79">
        <v>60103</v>
      </c>
      <c r="N27" s="119">
        <v>44.3</v>
      </c>
      <c r="O27" s="37" t="s">
        <v>85</v>
      </c>
      <c r="P27" s="79">
        <v>22298</v>
      </c>
      <c r="Q27" s="119">
        <v>32.9</v>
      </c>
      <c r="R27" s="38">
        <f>IF(P27="...","...",Q27)</f>
        <v>32.9</v>
      </c>
    </row>
    <row r="28" spans="1:18" s="1" customFormat="1" ht="3" customHeight="1">
      <c r="A28" s="13"/>
      <c r="B28" s="13"/>
      <c r="C28" s="16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18" s="5" customFormat="1" ht="45" customHeight="1">
      <c r="A29" s="67" t="str">
        <f>IF(LEN(A33)&gt;5,SUBSTITUTE(A33,CHAR(10),CHAR(10)&amp;"　　　　　")&amp;CHAR(10)&amp;SUBSTITUTE(A34,CHAR(10),CHAR(10)&amp;"　　　　　"),SUBSTITUTE(A34,CHAR(10),CHAR(10)&amp;"　　　　　"))</f>
        <v>附　　註：2.「進出口貿易」為當年累計數，其餘指標為1月至當月累計平均數。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5" customFormat="1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1">
      <c r="A31" s="41"/>
    </row>
    <row r="33" spans="1:1" hidden="1">
      <c r="A33" s="14" t="s">
        <v>36</v>
      </c>
    </row>
    <row r="34" spans="1:2" hidden="1">
      <c r="A34" s="117" t="s">
        <v>30</v>
      </c>
      <c r="B34" s="18"/>
    </row>
  </sheetData>
  <mergeCells count="22">
    <mergeCell ref="A1:R1"/>
    <mergeCell ref="A2:R2"/>
    <mergeCell ref="I5:K5"/>
    <mergeCell ref="L5:N5"/>
    <mergeCell ref="A4:B7"/>
    <mergeCell ref="L6:M6"/>
    <mergeCell ref="A30:R30"/>
    <mergeCell ref="O7:P7"/>
    <mergeCell ref="I7:J7"/>
    <mergeCell ref="O5:R5"/>
    <mergeCell ref="O6:P6"/>
    <mergeCell ref="L7:M7"/>
    <mergeCell ref="E5:E6"/>
    <mergeCell ref="C5:C6"/>
    <mergeCell ref="D5:D6"/>
    <mergeCell ref="F5:F6"/>
    <mergeCell ref="G5:G6"/>
    <mergeCell ref="H4:H6"/>
    <mergeCell ref="I6:J6"/>
    <mergeCell ref="I4:R4"/>
    <mergeCell ref="A29:R29"/>
    <mergeCell ref="C4:G4"/>
  </mergeCells>
  <pageMargins left="0.984251968503937" right="0.984251968503937" top="0.78740157480314965" bottom="0.78740157480314965" header="0.39370078740157483" footer="0.59055118110236227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2026-08-26T05:33:06Z</dcterms:modified>
  <dc:subject/>
  <cp:lastPrinted>2022-10-27T04:04:26Z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