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2\中文\"/>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CK17" i="1" l="1"/>
  <c r="CJ17" i="1"/>
  <c r="BN17" i="1"/>
  <c r="BM17" i="1"/>
  <c r="AQ17" i="1"/>
  <c r="AP17" i="1"/>
  <c r="T17" i="1"/>
  <c r="S17" i="1"/>
  <c r="CK16" i="1"/>
  <c r="CJ16" i="1"/>
  <c r="BN16" i="1"/>
  <c r="BM16" i="1"/>
  <c r="AQ16" i="1"/>
  <c r="AP16" i="1"/>
  <c r="T16" i="1"/>
  <c r="S16" i="1"/>
  <c r="CK15" i="1"/>
  <c r="CJ15" i="1"/>
  <c r="BN15" i="1"/>
  <c r="BM15" i="1"/>
  <c r="AQ15" i="1"/>
  <c r="AP15" i="1"/>
  <c r="T15" i="1"/>
  <c r="S15" i="1"/>
  <c r="CK14" i="1"/>
  <c r="CJ14" i="1"/>
  <c r="BN14" i="1"/>
  <c r="BM14" i="1"/>
  <c r="AQ14" i="1"/>
  <c r="AP14" i="1"/>
  <c r="T14" i="1"/>
  <c r="S14" i="1"/>
  <c r="CK13" i="1"/>
  <c r="CJ13" i="1"/>
  <c r="BN13" i="1"/>
  <c r="BM13" i="1"/>
  <c r="AQ13" i="1"/>
  <c r="AP13" i="1"/>
  <c r="T13" i="1"/>
  <c r="S13" i="1"/>
  <c r="CK12" i="1"/>
  <c r="CJ12" i="1"/>
  <c r="BN12" i="1"/>
  <c r="BM12" i="1"/>
  <c r="AQ12" i="1"/>
  <c r="AP12" i="1"/>
  <c r="T12" i="1"/>
  <c r="S12" i="1"/>
  <c r="CK11" i="1"/>
  <c r="CJ11" i="1"/>
  <c r="BN11" i="1"/>
  <c r="BM11" i="1"/>
  <c r="AQ11" i="1"/>
  <c r="AP11" i="1"/>
  <c r="T11" i="1"/>
  <c r="S11" i="1"/>
  <c r="CK10" i="1"/>
  <c r="CJ10" i="1"/>
  <c r="BN10" i="1"/>
  <c r="BM10" i="1"/>
  <c r="AQ10" i="1"/>
  <c r="AP10" i="1"/>
  <c r="T10" i="1"/>
  <c r="S10" i="1"/>
  <c r="CK9" i="1"/>
  <c r="CJ9" i="1"/>
  <c r="BN9" i="1"/>
  <c r="BM9" i="1"/>
  <c r="AQ9" i="1"/>
  <c r="AP9" i="1"/>
  <c r="T9" i="1"/>
  <c r="S9" i="1"/>
  <c r="CM35" i="1"/>
  <c r="CL35" i="1"/>
  <c r="BP35" i="1"/>
  <c r="BO35" i="1"/>
  <c r="AS35" i="1"/>
  <c r="AR35" i="1"/>
  <c r="V35" i="1"/>
  <c r="U35" i="1"/>
  <c r="CM34" i="1"/>
  <c r="CL34" i="1"/>
  <c r="BP34" i="1"/>
  <c r="BO34" i="1"/>
  <c r="AS34" i="1"/>
  <c r="AR34" i="1"/>
  <c r="V34" i="1"/>
  <c r="U34" i="1"/>
  <c r="CM33" i="1"/>
  <c r="CL33" i="1"/>
  <c r="BP33" i="1"/>
  <c r="BO33" i="1"/>
  <c r="AS33" i="1"/>
  <c r="AR33" i="1"/>
  <c r="V33" i="1"/>
  <c r="U33" i="1"/>
  <c r="CM32" i="1"/>
  <c r="CL32" i="1"/>
  <c r="BP32" i="1"/>
  <c r="BO32" i="1"/>
  <c r="AS32" i="1"/>
  <c r="AR32" i="1"/>
  <c r="V32" i="1"/>
  <c r="U32" i="1"/>
  <c r="CM31" i="1"/>
  <c r="CL31" i="1"/>
  <c r="BP31" i="1"/>
  <c r="BO31" i="1"/>
  <c r="AS31" i="1"/>
  <c r="AR31" i="1"/>
  <c r="V31" i="1"/>
  <c r="U31" i="1"/>
  <c r="CM30" i="1"/>
  <c r="CL30" i="1"/>
  <c r="BP30" i="1"/>
  <c r="BO30" i="1"/>
  <c r="AS30" i="1"/>
  <c r="AR30" i="1"/>
  <c r="V30" i="1"/>
  <c r="U30" i="1"/>
  <c r="CM29" i="1"/>
  <c r="CL29" i="1"/>
  <c r="BP29" i="1"/>
  <c r="BO29" i="1"/>
  <c r="AS29" i="1"/>
  <c r="AR29" i="1"/>
  <c r="V29" i="1"/>
  <c r="U29" i="1"/>
  <c r="CM28" i="1"/>
  <c r="CL28" i="1"/>
  <c r="BP28" i="1"/>
  <c r="BO28" i="1"/>
  <c r="AS28" i="1"/>
  <c r="AR28" i="1"/>
  <c r="V28" i="1"/>
  <c r="U28" i="1"/>
  <c r="CM27" i="1"/>
  <c r="CL27" i="1"/>
  <c r="BP27" i="1"/>
  <c r="BO27" i="1"/>
  <c r="AS27" i="1"/>
  <c r="AR27" i="1"/>
  <c r="V27" i="1"/>
  <c r="U27" i="1"/>
  <c r="CM26" i="1"/>
  <c r="CL26" i="1"/>
  <c r="BP26" i="1"/>
  <c r="BO26" i="1"/>
  <c r="AS26" i="1"/>
  <c r="AR26" i="1"/>
  <c r="V26" i="1"/>
  <c r="U26" i="1"/>
  <c r="CM25" i="1"/>
  <c r="CL25" i="1"/>
  <c r="BP25" i="1"/>
  <c r="BO25" i="1"/>
  <c r="AS25" i="1"/>
  <c r="AR25" i="1"/>
  <c r="V25" i="1"/>
  <c r="U25" i="1"/>
  <c r="CM24" i="1"/>
  <c r="CL24" i="1"/>
  <c r="BP24" i="1"/>
  <c r="BO24" i="1"/>
  <c r="AS24" i="1"/>
  <c r="AR24" i="1"/>
  <c r="V24" i="1"/>
  <c r="U24" i="1"/>
  <c r="CM23" i="1"/>
  <c r="CL23" i="1"/>
  <c r="BP23" i="1"/>
  <c r="BO23" i="1"/>
  <c r="AS23" i="1"/>
  <c r="AR23" i="1"/>
  <c r="V23" i="1"/>
  <c r="U23" i="1"/>
  <c r="CM22" i="1"/>
  <c r="CL22" i="1"/>
  <c r="BP22" i="1"/>
  <c r="BO22" i="1"/>
  <c r="AS22" i="1"/>
  <c r="AR22" i="1"/>
  <c r="V22" i="1"/>
  <c r="U22" i="1"/>
  <c r="CM21" i="1"/>
  <c r="CL21" i="1"/>
  <c r="BP21" i="1"/>
  <c r="BO21" i="1"/>
  <c r="AS21" i="1"/>
  <c r="AR21" i="1"/>
  <c r="V21" i="1"/>
  <c r="U21" i="1"/>
  <c r="CM20" i="1"/>
  <c r="CL20" i="1"/>
  <c r="BP20" i="1"/>
  <c r="BO20" i="1"/>
  <c r="AS20" i="1"/>
  <c r="AR20" i="1"/>
  <c r="V20" i="1"/>
  <c r="U20" i="1"/>
  <c r="CM19" i="1"/>
  <c r="CL19" i="1"/>
  <c r="BP19" i="1"/>
  <c r="BO19" i="1"/>
  <c r="AS19" i="1"/>
  <c r="AR19" i="1"/>
  <c r="U19" i="1"/>
  <c r="V19" i="1"/>
  <c r="K45" i="1"/>
  <c r="A45" i="1"/>
  <c r="CJ42" i="1"/>
  <c r="CJ41" i="1"/>
  <c r="CJ39" i="1"/>
  <c r="CJ38" i="1"/>
  <c r="CJ37" i="1"/>
  <c r="CK8" i="1"/>
  <c r="CJ8" i="1"/>
  <c r="AP42" i="1"/>
  <c r="AP41" i="1"/>
  <c r="AP39" i="1"/>
  <c r="AP38" i="1"/>
  <c r="AP37" i="1"/>
  <c r="AP8" i="1"/>
  <c r="AQ8" i="1"/>
  <c r="BM42" i="1"/>
  <c r="BM41" i="1"/>
  <c r="BM39" i="1"/>
  <c r="BM38" i="1"/>
  <c r="S42" i="1"/>
  <c r="S41" i="1"/>
  <c r="S39" i="1"/>
  <c r="S38" i="1"/>
  <c r="S8" i="1"/>
  <c r="T8" i="1"/>
  <c r="BM8" i="1"/>
  <c r="BN8" i="1"/>
  <c r="S37" i="1"/>
  <c r="BM37" i="1"/>
</calcChain>
</file>

<file path=xl/sharedStrings.xml><?xml version="1.0" encoding="utf-8"?>
<sst xmlns="http://schemas.openxmlformats.org/spreadsheetml/2006/main" count="489" uniqueCount="111">
  <si>
    <t>本年度累計</t>
    <phoneticPr fontId="2" type="noConversion"/>
  </si>
  <si>
    <t>較上年</t>
    <phoneticPr fontId="2" type="noConversion"/>
  </si>
  <si>
    <t>同　月</t>
    <phoneticPr fontId="2" type="noConversion"/>
  </si>
  <si>
    <t>增減值</t>
    <phoneticPr fontId="2" type="noConversion"/>
  </si>
  <si>
    <t>增減率</t>
    <phoneticPr fontId="2" type="noConversion"/>
  </si>
  <si>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</si>
  <si>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</si>
  <si>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</si>
  <si>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</si>
  <si>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Cumulation Jan. to Date</t>
    <phoneticPr fontId="2" type="noConversion"/>
  </si>
  <si>
    <t>同　期</t>
    <phoneticPr fontId="2" type="noConversion"/>
  </si>
  <si>
    <t>年 度 (月) 別</t>
    <phoneticPr fontId="2" type="noConversion"/>
  </si>
  <si>
    <t>收　　入</t>
    <phoneticPr fontId="2" type="noConversion"/>
  </si>
  <si>
    <t>支　　出</t>
    <phoneticPr fontId="2" type="noConversion"/>
  </si>
  <si>
    <t>餘　　絀</t>
    <phoneticPr fontId="2" type="noConversion"/>
  </si>
  <si>
    <t>結　　存</t>
    <phoneticPr fontId="2" type="noConversion"/>
  </si>
  <si>
    <t>Revenues</t>
    <phoneticPr fontId="2" type="noConversion"/>
  </si>
  <si>
    <t>Expenditures</t>
    <phoneticPr fontId="2" type="noConversion"/>
  </si>
  <si>
    <t>Surplus or
Deficit</t>
    <phoneticPr fontId="2" type="noConversion"/>
  </si>
  <si>
    <t>Revenues</t>
    <phoneticPr fontId="2" type="noConversion"/>
  </si>
  <si>
    <t>Revenues</t>
    <phoneticPr fontId="2" type="noConversion"/>
  </si>
  <si>
    <t>Balance</t>
    <phoneticPr fontId="2" type="noConversion"/>
  </si>
  <si>
    <t>Balance</t>
    <phoneticPr fontId="2" type="noConversion"/>
  </si>
  <si>
    <t>National Treasury</t>
    <phoneticPr fontId="2" type="noConversion"/>
  </si>
  <si>
    <t xml:space="preserve">Municipality Treasury </t>
    <phoneticPr fontId="2" type="noConversion"/>
  </si>
  <si>
    <t xml:space="preserve">直        轄        市        庫 </t>
    <phoneticPr fontId="2" type="noConversion"/>
  </si>
  <si>
    <t>#pt3</t>
    <phoneticPr fontId="2" type="noConversion"/>
  </si>
  <si>
    <t>#pt4</t>
    <phoneticPr fontId="2" type="noConversion"/>
  </si>
  <si>
    <t>單位：新臺幣千元</t>
  </si>
  <si>
    <t>Period</t>
    <phoneticPr fontId="2" type="noConversion"/>
  </si>
  <si>
    <t>年 度 (月) 別</t>
    <phoneticPr fontId="2" type="noConversion"/>
  </si>
  <si>
    <t>Unit：NT$ 1,000</t>
  </si>
  <si>
    <t>結　　存</t>
  </si>
  <si>
    <t>支　　出</t>
  </si>
  <si>
    <t>Balance</t>
  </si>
  <si>
    <t>Expenditures</t>
  </si>
  <si>
    <r>
      <rPr>
        <sz val="9.5"/>
        <rFont val="標楷體"/>
        <family val="4"/>
        <charset val="136"/>
      </rPr>
      <t>直　轄　市　庫</t>
    </r>
    <r>
      <rPr>
        <sz val="9.25"/>
        <rFont val="標楷體"/>
        <family val="4"/>
        <charset val="136"/>
      </rPr>
      <t>　　</t>
    </r>
    <r>
      <rPr>
        <sz val="9.25"/>
        <rFont val="Times New Roman"/>
        <family val="1"/>
      </rPr>
      <t xml:space="preserve">Municipality Treasury </t>
    </r>
    <phoneticPr fontId="2" type="noConversion"/>
  </si>
  <si>
    <t>桃　園　市　庫　　</t>
    <phoneticPr fontId="2" type="noConversion"/>
  </si>
  <si>
    <t>Taoyuan City</t>
    <phoneticPr fontId="2" type="noConversion"/>
  </si>
  <si>
    <t>高　雄　市　庫</t>
    <phoneticPr fontId="2" type="noConversion"/>
  </si>
  <si>
    <r>
      <t>臺</t>
    </r>
    <r>
      <rPr>
        <sz val="9.5"/>
        <rFont val="標楷體"/>
        <family val="4"/>
        <charset val="136"/>
      </rPr>
      <t>　南　市　庫</t>
    </r>
    <r>
      <rPr>
        <sz val="9.25"/>
        <rFont val="標楷體"/>
        <family val="4"/>
        <charset val="136"/>
      </rPr>
      <t>　</t>
    </r>
    <r>
      <rPr>
        <sz val="8.25"/>
        <rFont val="新細明體"/>
        <family val="1"/>
        <charset val="136"/>
      </rPr>
      <t>Tainan City Treasury</t>
    </r>
    <phoneticPr fontId="2" type="noConversion"/>
  </si>
  <si>
    <r>
      <rPr>
        <sz val="9.5"/>
        <rFont val="標楷體"/>
        <family val="4"/>
        <charset val="136"/>
      </rPr>
      <t>總　　　　　計</t>
    </r>
    <r>
      <rPr>
        <sz val="9.25"/>
        <rFont val="標楷體"/>
        <family val="4"/>
        <charset val="136"/>
      </rPr>
      <t>　　　</t>
    </r>
    <r>
      <rPr>
        <sz val="8.25"/>
        <rFont val="新細明體"/>
        <family val="1"/>
        <charset val="136"/>
      </rPr>
      <t>Grand Total</t>
    </r>
    <phoneticPr fontId="2" type="noConversion"/>
  </si>
  <si>
    <r>
      <rPr>
        <sz val="9.5"/>
        <rFont val="標楷體"/>
        <family val="4"/>
        <charset val="136"/>
      </rPr>
      <t>　國　　　庫</t>
    </r>
    <r>
      <rPr>
        <sz val="9.25"/>
        <rFont val="標楷體"/>
        <family val="4"/>
        <charset val="136"/>
      </rPr>
      <t>　　　</t>
    </r>
    <phoneticPr fontId="2" type="noConversion"/>
  </si>
  <si>
    <r>
      <rPr>
        <sz val="9.5"/>
        <rFont val="標楷體"/>
        <family val="4"/>
        <charset val="136"/>
      </rPr>
      <t>直　轄　市　庫</t>
    </r>
    <r>
      <rPr>
        <sz val="9.25"/>
        <rFont val="標楷體"/>
        <family val="4"/>
        <charset val="136"/>
      </rPr>
      <t>　　</t>
    </r>
    <r>
      <rPr>
        <sz val="8.5"/>
        <rFont val="新細明體"/>
        <family val="1"/>
        <charset val="136"/>
      </rPr>
      <t xml:space="preserve">Municipality Treasury </t>
    </r>
    <phoneticPr fontId="2" type="noConversion"/>
  </si>
  <si>
    <r>
      <rPr>
        <sz val="9.5"/>
        <rFont val="標楷體"/>
        <family val="4"/>
        <charset val="136"/>
      </rPr>
      <t>新　北　市　庫</t>
    </r>
    <r>
      <rPr>
        <sz val="9.25"/>
        <rFont val="標楷體"/>
        <family val="4"/>
        <charset val="136"/>
      </rPr>
      <t>　　</t>
    </r>
    <r>
      <rPr>
        <sz val="8.25"/>
        <rFont val="新細明體"/>
        <family val="1"/>
        <charset val="136"/>
      </rPr>
      <t>New Taipei City Treasury</t>
    </r>
    <phoneticPr fontId="2" type="noConversion"/>
  </si>
  <si>
    <r>
      <rPr>
        <sz val="9.5"/>
        <rFont val="標楷體"/>
        <family val="4"/>
        <charset val="136"/>
      </rPr>
      <t>臺　北　市　庫</t>
    </r>
    <r>
      <rPr>
        <sz val="9.25"/>
        <rFont val="標楷體"/>
        <family val="4"/>
        <charset val="136"/>
      </rPr>
      <t>　</t>
    </r>
    <r>
      <rPr>
        <sz val="8.25"/>
        <rFont val="新細明體"/>
        <family val="1"/>
        <charset val="136"/>
      </rPr>
      <t>Taipei City Treasury</t>
    </r>
    <phoneticPr fontId="2" type="noConversion"/>
  </si>
  <si>
    <r>
      <rPr>
        <sz val="9.5"/>
        <rFont val="標楷體"/>
        <family val="4"/>
        <charset val="136"/>
      </rPr>
      <t>臺　中　市　庫</t>
    </r>
    <r>
      <rPr>
        <sz val="9.25"/>
        <rFont val="標楷體"/>
        <family val="4"/>
        <charset val="136"/>
      </rPr>
      <t>　　</t>
    </r>
    <r>
      <rPr>
        <sz val="8.25"/>
        <rFont val="新細明體"/>
        <family val="1"/>
        <charset val="136"/>
      </rPr>
      <t>Taichung City Treasury</t>
    </r>
    <phoneticPr fontId="2" type="noConversion"/>
  </si>
  <si>
    <r>
      <rPr>
        <sz val="9.5"/>
        <rFont val="標楷體"/>
        <family val="4"/>
        <charset val="136"/>
      </rPr>
      <t>臺灣省各縣</t>
    </r>
    <r>
      <rPr>
        <sz val="9.5"/>
        <rFont val="新細明體"/>
        <family val="1"/>
        <charset val="136"/>
      </rPr>
      <t>(</t>
    </r>
    <r>
      <rPr>
        <sz val="9.5"/>
        <rFont val="標楷體"/>
        <family val="4"/>
        <charset val="136"/>
      </rPr>
      <t>市</t>
    </r>
    <r>
      <rPr>
        <sz val="9.5"/>
        <rFont val="新細明體"/>
        <family val="1"/>
        <charset val="136"/>
      </rPr>
      <t>)</t>
    </r>
    <r>
      <rPr>
        <sz val="9.5"/>
        <rFont val="標楷體"/>
        <family val="4"/>
        <charset val="136"/>
      </rPr>
      <t xml:space="preserve">庫
</t>
    </r>
    <r>
      <rPr>
        <sz val="8.25"/>
        <rFont val="新細明體"/>
        <family val="1"/>
        <charset val="136"/>
      </rPr>
      <t>Taiwan Province County and City Treasuries</t>
    </r>
    <phoneticPr fontId="2" type="noConversion"/>
  </si>
  <si>
    <r>
      <rPr>
        <sz val="9.5"/>
        <rFont val="標楷體"/>
        <family val="4"/>
        <charset val="136"/>
      </rPr>
      <t>臺灣省各鄉</t>
    </r>
    <r>
      <rPr>
        <sz val="9.5"/>
        <rFont val="新細明體"/>
        <family val="1"/>
        <charset val="136"/>
      </rPr>
      <t>(</t>
    </r>
    <r>
      <rPr>
        <sz val="9.5"/>
        <rFont val="標楷體"/>
        <family val="4"/>
        <charset val="136"/>
      </rPr>
      <t>鎮、市</t>
    </r>
    <r>
      <rPr>
        <sz val="9.5"/>
        <rFont val="新細明體"/>
        <family val="1"/>
        <charset val="136"/>
      </rPr>
      <t>)</t>
    </r>
    <r>
      <rPr>
        <sz val="9.5"/>
        <rFont val="標楷體"/>
        <family val="4"/>
        <charset val="136"/>
      </rPr>
      <t>及直轄市山地原住民區庫</t>
    </r>
    <r>
      <rPr>
        <sz val="9.25"/>
        <rFont val="標楷體"/>
        <family val="4"/>
        <charset val="136"/>
      </rPr>
      <t xml:space="preserve">
</t>
    </r>
    <r>
      <rPr>
        <sz val="8.25"/>
        <rFont val="新細明體"/>
        <family val="1"/>
        <charset val="136"/>
      </rPr>
      <t>Taiwan Province Township &amp; Municipality of Aboriginal district Treasuries</t>
    </r>
    <phoneticPr fontId="2" type="noConversion"/>
  </si>
  <si>
    <t>福建省各縣庫</t>
    <phoneticPr fontId="2" type="noConversion"/>
  </si>
  <si>
    <t>Fuchien Province County Treasuries</t>
    <phoneticPr fontId="2" type="noConversion"/>
  </si>
  <si>
    <r>
      <rPr>
        <sz val="9.5"/>
        <rFont val="標楷體"/>
        <family val="4"/>
        <charset val="136"/>
      </rPr>
      <t>福建省各鄉</t>
    </r>
    <r>
      <rPr>
        <sz val="9.5"/>
        <rFont val="新細明體"/>
        <family val="1"/>
        <charset val="136"/>
      </rPr>
      <t>(</t>
    </r>
    <r>
      <rPr>
        <sz val="9.5"/>
        <rFont val="標楷體"/>
        <family val="4"/>
        <charset val="136"/>
      </rPr>
      <t>鎮</t>
    </r>
    <r>
      <rPr>
        <sz val="9.5"/>
        <rFont val="新細明體"/>
        <family val="1"/>
        <charset val="136"/>
      </rPr>
      <t>)</t>
    </r>
    <r>
      <rPr>
        <sz val="9.5"/>
        <rFont val="標楷體"/>
        <family val="4"/>
        <charset val="136"/>
      </rPr>
      <t xml:space="preserve">庫
</t>
    </r>
    <r>
      <rPr>
        <sz val="8.25"/>
        <rFont val="新細明體"/>
        <family val="1"/>
        <charset val="136"/>
      </rPr>
      <t>Fuchien Province Township Treasuries</t>
    </r>
    <phoneticPr fontId="2" type="noConversion"/>
  </si>
  <si>
    <t>Kaohsiung City Treasury</t>
    <phoneticPr fontId="2" type="noConversion"/>
  </si>
  <si>
    <t>1.自106年(含)起含福建省資料。
2.年度別資料於整理期間結束及決算資料齊備後始陳示。</t>
  </si>
  <si>
    <t>附　　註：</t>
  </si>
  <si>
    <t>1.本月數字按當年度收支與上年度結束整理收支分列，後者均以斜體字以資區別。
2.不包括上年度結束整理收支。</t>
  </si>
  <si>
    <t xml:space="preserve">            --</t>
  </si>
  <si>
    <t>(註1)</t>
  </si>
  <si>
    <t>說　　明：</t>
  </si>
  <si>
    <t>(註2)</t>
  </si>
  <si>
    <t>　114年 2月</t>
  </si>
  <si>
    <t>　　　  3月</t>
  </si>
  <si>
    <t>　　　  4月</t>
  </si>
  <si>
    <t>　　　  5月</t>
  </si>
  <si>
    <t>　　　  6月</t>
  </si>
  <si>
    <t>　　　  7月</t>
  </si>
  <si>
    <t>　　　  8月</t>
  </si>
  <si>
    <t>　　　  9月</t>
  </si>
  <si>
    <t>　　　 10月</t>
  </si>
  <si>
    <t>　　　 11月</t>
  </si>
  <si>
    <t>　　　 12月</t>
  </si>
  <si>
    <t>　115年 1月</t>
  </si>
  <si>
    <t>　　　  2月</t>
  </si>
  <si>
    <t>104年</t>
  </si>
  <si>
    <t>105年</t>
  </si>
  <si>
    <t>106年</t>
  </si>
  <si>
    <t>107年</t>
  </si>
  <si>
    <t>108年</t>
  </si>
  <si>
    <t>109年</t>
  </si>
  <si>
    <t>110年</t>
  </si>
  <si>
    <t>111年</t>
  </si>
  <si>
    <t>112年</t>
  </si>
  <si>
    <t>113年</t>
  </si>
  <si>
    <t>表1-2. 各級公庫收支結存－按公庫別分</t>
  </si>
  <si>
    <t>1.The figures of Fuchien Province have been included since 2017.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</si>
  <si>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</si>
  <si>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t>
  </si>
  <si>
    <t xml:space="preserve"> </t>
  </si>
  <si>
    <t>(1)</t>
  </si>
  <si>
    <t>　 Feb. 2025</t>
  </si>
  <si>
    <t>　 Mar.</t>
  </si>
  <si>
    <t>　 Apr.</t>
  </si>
  <si>
    <t>　 May</t>
  </si>
  <si>
    <t>　 June</t>
  </si>
  <si>
    <t>　 July</t>
  </si>
  <si>
    <t>　 Aug.</t>
  </si>
  <si>
    <t>　 Sept.</t>
  </si>
  <si>
    <t>　 Oct.</t>
  </si>
  <si>
    <t>　 Nov.</t>
  </si>
  <si>
    <t>　 Dec.</t>
  </si>
  <si>
    <t>　 Jan. 2026</t>
  </si>
  <si>
    <t>　 Feb.</t>
  </si>
  <si>
    <t>Explanation：</t>
  </si>
  <si>
    <t>(2)</t>
  </si>
  <si>
    <t>Table 1-2.  Revenues, Expenditures and Balances of General Treasury－by Treasury</t>
  </si>
  <si>
    <t>表1-2. 各級公庫收支結存－按公庫別分(續1)</t>
  </si>
  <si>
    <t>Table 1-2.  Revenues, Expenditures and Balances of General Treasury－by Treasury(Cont.1)</t>
  </si>
  <si>
    <t>表1-2. 各級公庫收支結存－按公庫別分(續2)</t>
  </si>
  <si>
    <t>Table 1-2.  Revenues, Expenditures and Balances of General Treasury－by Treasury(Cont.2)</t>
  </si>
  <si>
    <t>表1-2. 各級公庫收支結存－按公庫別分(續3完)</t>
  </si>
  <si>
    <t>Table 1-2.  Revenues, Expenditures and Balances of General Treasury－by Treasury(Cont.3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</si>
</sst>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8" formatCode="###,###,##0;\-###,###,##0;&quot;－&quot;"/>
    <numFmt numFmtId="180" formatCode="###,###,##0.0;\-###,###,##0.0;&quot;－&quot;"/>
    <numFmt numFmtId="181" formatCode="###,###,##0\ ;\-###,###,##0\ ;&quot;－&quot;"/>
    <numFmt numFmtId="182" formatCode="###,###,##0.0\ ;\-###,###,##0.0\ ;&quot;－&quot;"/>
    <numFmt numFmtId="183" formatCode="##,###,###,##0\ "/>
    <numFmt numFmtId="184" formatCode="##,###,###,##0;\ \-##,###,###,##0;\ &quot;            －&quot;\ "/>
    <numFmt numFmtId="185" formatCode="#,###,###,##0.0\ "/>
    <numFmt numFmtId="186" formatCode="#,###,###,##0.0;\ \-#,###,###,##0.0;\ &quot;            －&quot;\ "/>
  </numFmts>
  <fonts count="31">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8.25"/>
      <name val="新細明體"/>
      <family val="1"/>
      <charset val="136"/>
    </font>
    <font>
      <b/>
      <sz val="8.25"/>
      <name val="新細明體"/>
      <family val="1"/>
      <charset val="136"/>
    </font>
    <font>
      <sz val="9"/>
      <name val="Times New Roman"/>
      <family val="1"/>
    </font>
    <font>
      <sz val="12"/>
      <name val="新細明體"/>
      <family val="1"/>
      <charset val="136"/>
    </font>
    <font>
      <sz val="9.5"/>
      <name val="新細明體"/>
      <family val="1"/>
      <charset val="136"/>
    </font>
    <font>
      <sz val="8.25"/>
      <name val="標楷體"/>
      <family val="4"/>
      <charset val="136"/>
    </font>
    <font>
      <i/>
      <sz val="8.25"/>
      <name val="新細明體"/>
      <family val="1"/>
      <charset val="136"/>
    </font>
    <font>
      <sz val="8.25"/>
      <name val="MS Sans Serif"/>
    </font>
    <font>
      <sz val="9.5"/>
      <name val="MS Sans Serif"/>
    </font>
    <font>
      <sz val="9.5"/>
      <name val="MS Sans Serif"/>
      <family val="2"/>
    </font>
    <font>
      <b/>
      <sz val="9.25"/>
      <name val="標楷體"/>
      <family val="4"/>
      <charset val="136"/>
    </font>
    <font>
      <sz val="8.75"/>
      <name val="新細明體"/>
      <family val="1"/>
      <charset val="136"/>
    </font>
    <font>
      <b/>
      <sz val="8.75"/>
      <name val="新細明體"/>
      <family val="1"/>
      <charset val="136"/>
    </font>
  </fonts>
  <fills count="2">
    <fill>
      <patternFill patternType="none"/>
    </fill>
    <fill>
      <patternFill patternType="gray125"/>
    </fill>
  </fills>
  <borders count="44">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281">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5" fillId="0" borderId="3" xfId="0" applyFont="1" applyBorder="1" applyAlignment="1">
      <alignment horizontal="right" wrapText="1"/>
    </xf>
    <xf numFmtId="0" fontId="11" fillId="0" borderId="0" xfId="0" applyFont="1" applyBorder="1" applyAlignment="1">
      <alignment horizontal="center" wrapText="1"/>
    </xf>
    <xf numFmtId="0" fontId="12" fillId="0" borderId="4" xfId="0" applyFont="1" applyBorder="1" applyAlignment="1">
      <alignment horizontal="center" wrapText="1"/>
    </xf>
    <xf numFmtId="0" fontId="5" fillId="0" borderId="5" xfId="0" applyFont="1" applyBorder="1" applyAlignment="1">
      <alignment horizontal="right" wrapText="1"/>
    </xf>
    <xf numFmtId="0" fontId="11" fillId="0" borderId="6" xfId="0" applyFont="1" applyBorder="1" applyAlignment="1">
      <alignment horizontal="center" wrapText="1"/>
    </xf>
    <xf numFmtId="0" fontId="5" fillId="0" borderId="7" xfId="0" applyFont="1" applyBorder="1" applyAlignment="1">
      <alignment horizontal="right" wrapText="1"/>
    </xf>
    <xf numFmtId="0" fontId="12" fillId="0" borderId="8" xfId="0" applyFont="1" applyBorder="1" applyAlignment="1">
      <alignment horizontal="center" wrapText="1"/>
    </xf>
    <xf numFmtId="0" fontId="8" fillId="0" borderId="9" xfId="0" applyFont="1" applyBorder="1" applyAlignment="1">
      <alignment horizontal="right"/>
    </xf>
    <xf numFmtId="0" fontId="10" fillId="0" borderId="10" xfId="0" applyFont="1" applyBorder="1" applyAlignment="1">
      <alignment horizontal="center" vertical="center" wrapText="1"/>
    </xf>
    <xf numFmtId="0" fontId="6" fillId="0" borderId="9" xfId="0" applyFont="1" applyBorder="1" applyAlignment="1">
      <alignment horizontal="center"/>
    </xf>
    <xf numFmtId="0" fontId="6" fillId="0" borderId="10" xfId="0" applyFont="1" applyBorder="1" applyAlignment="1">
      <alignment horizontal="right"/>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10" xfId="0" applyFont="1" applyBorder="1" applyAlignment="1">
      <alignment horizontal="right" wrapText="1"/>
    </xf>
    <xf numFmtId="0" fontId="12" fillId="0" borderId="10" xfId="0" applyFont="1" applyBorder="1" applyAlignment="1">
      <alignment horizontal="right" wrapText="1"/>
    </xf>
    <xf numFmtId="0" fontId="12" fillId="0" borderId="2" xfId="0" applyFont="1" applyBorder="1" applyAlignment="1">
      <alignment horizontal="right" wrapText="1"/>
    </xf>
    <xf numFmtId="0" fontId="11" fillId="0" borderId="12" xfId="0" applyFont="1" applyBorder="1" applyAlignment="1">
      <alignment horizontal="right" wrapText="1"/>
    </xf>
    <xf numFmtId="0" fontId="6" fillId="0" borderId="3" xfId="0" applyFont="1" applyBorder="1" applyAlignment="1">
      <alignment horizontal="center"/>
    </xf>
    <xf numFmtId="0" fontId="14" fillId="0" borderId="2" xfId="0" applyFont="1" applyBorder="1" applyAlignment="1">
      <alignment horizontal="center" vertical="center"/>
    </xf>
    <xf numFmtId="0" fontId="14" fillId="0" borderId="1" xfId="0" applyFont="1" applyBorder="1" applyAlignment="1">
      <alignment horizontal="center" vertical="center"/>
    </xf>
    <xf numFmtId="0" fontId="6" fillId="0" borderId="5" xfId="0" applyFont="1" applyBorder="1" applyAlignment="1">
      <alignment horizontal="right" wrapText="1"/>
    </xf>
    <xf numFmtId="0" fontId="14" fillId="0" borderId="12" xfId="0" applyFont="1" applyBorder="1" applyAlignment="1">
      <alignment horizontal="center" vertical="center"/>
    </xf>
    <xf numFmtId="0" fontId="15" fillId="0" borderId="9" xfId="0" applyFont="1" applyBorder="1" applyAlignment="1">
      <alignment horizontal="center" wrapText="1"/>
    </xf>
    <xf numFmtId="0" fontId="15" fillId="0" borderId="5" xfId="0" applyFont="1" applyBorder="1" applyAlignment="1">
      <alignment horizontal="center" wrapText="1"/>
    </xf>
    <xf numFmtId="0" fontId="15" fillId="0" borderId="7" xfId="0" applyFont="1" applyBorder="1" applyAlignment="1">
      <alignment horizontal="center" wrapText="1"/>
    </xf>
    <xf numFmtId="0" fontId="10" fillId="0" borderId="0" xfId="0" applyFont="1" applyBorder="1" applyAlignment="1">
      <alignment horizontal="left" wrapText="1" indent="1"/>
    </xf>
    <xf numFmtId="0" fontId="10" fillId="0" borderId="0" xfId="0" applyFont="1" applyBorder="1" applyAlignment="1">
      <alignment horizontal="left" wrapTex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3" xfId="0" applyFont="1" applyBorder="1"/>
    <xf numFmtId="0" fontId="8" fillId="0" borderId="1" xfId="0" applyFont="1" applyBorder="1" applyAlignment="1">
      <alignment horizontal="right"/>
    </xf>
    <xf numFmtId="0" fontId="8" fillId="0" borderId="13" xfId="0" applyFont="1" applyBorder="1" applyAlignment="1">
      <alignment horizontal="right"/>
    </xf>
    <xf numFmtId="0" fontId="10" fillId="0" borderId="0" xfId="0" applyFont="1" applyBorder="1" applyAlignment="1">
      <alignment horizontal="left" indent="1"/>
    </xf>
    <xf numFmtId="0" fontId="10" fillId="0" borderId="10" xfId="0" applyFont="1" applyBorder="1" applyAlignment="1">
      <alignment horizontal="center" vertical="center"/>
    </xf>
    <xf numFmtId="0" fontId="11" fillId="0" borderId="0" xfId="0" applyFont="1" applyBorder="1" applyAlignment="1">
      <alignment horizontal="right"/>
    </xf>
    <xf numFmtId="0" fontId="12" fillId="0" borderId="0" xfId="0" applyNumberFormat="1" applyFont="1" applyBorder="1" applyAlignment="1">
      <alignment horizontal="right"/>
    </xf>
    <xf numFmtId="0" fontId="5" fillId="0" borderId="14" xfId="0" applyFont="1" applyBorder="1" applyAlignment="1">
      <alignment horizontal="right" wrapText="1"/>
    </xf>
    <xf numFmtId="0" fontId="5" fillId="0" borderId="9" xfId="0" applyFont="1" applyBorder="1" applyAlignment="1">
      <alignment horizontal="right" wrapText="1"/>
    </xf>
    <xf numFmtId="0" fontId="14" fillId="0" borderId="15" xfId="0" applyFont="1" applyBorder="1" applyAlignment="1">
      <alignment horizontal="center" vertical="center"/>
    </xf>
    <xf numFmtId="180" fontId="18" fillId="0" borderId="10" xfId="0" applyNumberFormat="1" applyFont="1" applyBorder="1" applyAlignment="1">
      <alignment horizontal="right"/>
    </xf>
    <xf numFmtId="0" fontId="15" fillId="0" borderId="13" xfId="0" applyFont="1" applyBorder="1" applyAlignment="1">
      <alignment horizontal="center"/>
    </xf>
    <xf numFmtId="0" fontId="14" fillId="0" borderId="16" xfId="0" applyFont="1" applyBorder="1" applyAlignment="1">
      <alignment horizontal="center" vertical="center"/>
    </xf>
    <xf numFmtId="0" fontId="15" fillId="0" borderId="17" xfId="0" applyFont="1" applyBorder="1" applyAlignment="1">
      <alignment horizontal="center" wrapText="1"/>
    </xf>
    <xf numFmtId="0" fontId="12" fillId="0" borderId="18" xfId="0" applyFont="1" applyBorder="1" applyAlignment="1">
      <alignment horizontal="center" wrapText="1"/>
    </xf>
    <xf numFmtId="0" fontId="12" fillId="0" borderId="16" xfId="0" applyFont="1" applyBorder="1" applyAlignment="1">
      <alignment horizontal="right" wrapText="1"/>
    </xf>
    <xf numFmtId="0" fontId="12" fillId="0" borderId="19" xfId="0" applyFont="1" applyBorder="1" applyAlignment="1">
      <alignment horizontal="right" wrapText="1"/>
    </xf>
    <xf numFmtId="0" fontId="5" fillId="0" borderId="17" xfId="0" applyFont="1" applyBorder="1" applyAlignment="1">
      <alignment horizontal="right" wrapText="1"/>
    </xf>
    <xf numFmtId="0" fontId="0" fillId="0" borderId="0" xfId="0" applyAlignment="1">
      <alignment horizontal="right"/>
    </xf>
    <xf numFmtId="0" fontId="10" fillId="0" borderId="0" xfId="0" applyFont="1" applyBorder="1" applyAlignment="1">
      <alignment horizontal="left" vertical="top" wrapText="1"/>
    </xf>
    <xf numFmtId="0" fontId="18" fillId="0" borderId="2" xfId="0" applyFont="1" applyBorder="1" applyAlignment="1">
      <alignment horizontal="right"/>
    </xf>
    <xf numFmtId="0" fontId="10" fillId="0" borderId="10" xfId="0" applyFont="1" applyBorder="1" applyAlignment="1">
      <alignment horizontal="right"/>
    </xf>
    <xf numFmtId="178" fontId="18" fillId="0" borderId="2" xfId="0" applyNumberFormat="1" applyFont="1" applyBorder="1" applyAlignment="1">
      <alignment horizontal="right"/>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178" fontId="18" fillId="0" borderId="10" xfId="0" applyNumberFormat="1" applyFont="1" applyBorder="1" applyAlignment="1">
      <alignment horizontal="right"/>
    </xf>
    <xf numFmtId="180" fontId="18" fillId="0" borderId="2" xfId="0" applyNumberFormat="1" applyFont="1" applyBorder="1" applyAlignment="1">
      <alignment horizontal="right"/>
    </xf>
    <xf numFmtId="178" fontId="19" fillId="0" borderId="16" xfId="0" applyNumberFormat="1" applyFont="1" applyBorder="1" applyAlignment="1">
      <alignment horizontal="right"/>
    </xf>
    <xf numFmtId="178" fontId="18" fillId="0" borderId="16" xfId="0" applyNumberFormat="1" applyFont="1" applyBorder="1" applyAlignment="1">
      <alignment horizontal="right"/>
    </xf>
    <xf numFmtId="178" fontId="18" fillId="0" borderId="16" xfId="0" applyNumberFormat="1" applyFont="1" applyBorder="1" applyAlignment="1">
      <alignment horizontal="right" vertical="top"/>
    </xf>
    <xf numFmtId="180" fontId="18" fillId="0" borderId="16" xfId="0" applyNumberFormat="1" applyFont="1" applyBorder="1" applyAlignment="1">
      <alignment horizontal="right"/>
    </xf>
    <xf numFmtId="181" fontId="19" fillId="0" borderId="12" xfId="0" applyNumberFormat="1" applyFont="1" applyBorder="1" applyAlignment="1">
      <alignment horizontal="right"/>
    </xf>
    <xf numFmtId="181" fontId="18" fillId="0" borderId="12" xfId="0" applyNumberFormat="1" applyFont="1" applyBorder="1" applyAlignment="1">
      <alignment horizontal="right"/>
    </xf>
    <xf numFmtId="181" fontId="18" fillId="0" borderId="12" xfId="0" applyNumberFormat="1" applyFont="1" applyBorder="1" applyAlignment="1">
      <alignment horizontal="right" vertical="top"/>
    </xf>
    <xf numFmtId="182" fontId="18" fillId="0" borderId="12" xfId="0" applyNumberFormat="1" applyFont="1" applyBorder="1" applyAlignment="1">
      <alignment horizontal="right"/>
    </xf>
    <xf numFmtId="0" fontId="5" fillId="0" borderId="2" xfId="0" applyFont="1" applyBorder="1" applyAlignment="1">
      <alignment horizontal="right"/>
    </xf>
    <xf numFmtId="0" fontId="14" fillId="0" borderId="20" xfId="0" applyFont="1" applyBorder="1" applyAlignment="1">
      <alignment horizontal="center" vertical="center"/>
    </xf>
    <xf numFmtId="0" fontId="20" fillId="0" borderId="0" xfId="0" applyFont="1" applyAlignment="1"/>
    <xf numFmtId="0" fontId="10" fillId="0" borderId="0" xfId="0" applyFont="1" applyBorder="1" applyAlignment="1">
      <alignment horizontal="center" wrapText="1"/>
    </xf>
    <xf numFmtId="0" fontId="10" fillId="0" borderId="21" xfId="0" applyFont="1" applyBorder="1" applyAlignment="1">
      <alignment horizontal="center" wrapText="1"/>
    </xf>
    <xf numFmtId="0" fontId="10" fillId="0" borderId="23" xfId="0" applyFont="1" applyBorder="1" applyAlignment="1">
      <alignment horizontal="left" wrapText="1"/>
    </xf>
    <xf numFmtId="0" fontId="11" fillId="0" borderId="22" xfId="0" applyFont="1" applyBorder="1" applyAlignment="1">
      <alignment horizontal="right"/>
    </xf>
    <xf numFmtId="0" fontId="11" fillId="0" borderId="25" xfId="0" applyFont="1" applyBorder="1" applyAlignment="1">
      <alignment horizontal="right"/>
    </xf>
    <xf numFmtId="0" fontId="11" fillId="0" borderId="26" xfId="0" applyFont="1" applyBorder="1" applyAlignment="1">
      <alignment horizontal="right"/>
    </xf>
    <xf numFmtId="0" fontId="11" fillId="0" borderId="10" xfId="0" applyFont="1" applyBorder="1" applyAlignment="1">
      <alignment horizontal="right"/>
    </xf>
    <xf numFmtId="0" fontId="7" fillId="0" borderId="21" xfId="0" applyFont="1" applyBorder="1"/>
    <xf numFmtId="0" fontId="10" fillId="0" borderId="27" xfId="0" applyFont="1" applyBorder="1" applyAlignment="1">
      <alignment horizontal="left" wrapText="1"/>
    </xf>
    <xf numFmtId="181" fontId="18" fillId="0" borderId="28" xfId="0" applyNumberFormat="1" applyFont="1" applyBorder="1" applyAlignment="1">
      <alignment horizontal="right"/>
    </xf>
    <xf numFmtId="0" fontId="0" fillId="0" borderId="22" xfId="0" applyBorder="1"/>
    <xf numFmtId="0" fontId="0" fillId="0" borderId="25" xfId="0" applyBorder="1"/>
    <xf numFmtId="0" fontId="7" fillId="0" borderId="10" xfId="0" applyFont="1" applyBorder="1"/>
    <xf numFmtId="0" fontId="7" fillId="0" borderId="25" xfId="0" applyFont="1" applyBorder="1"/>
    <xf numFmtId="0" fontId="11" fillId="0" borderId="29" xfId="0" applyFont="1" applyBorder="1" applyAlignment="1">
      <alignment horizontal="center" wrapText="1"/>
    </xf>
    <xf numFmtId="0" fontId="0" fillId="0" borderId="0" xfId="0" applyAlignment="1"/>
    <xf numFmtId="0" fontId="12" fillId="0" borderId="19" xfId="0" applyFont="1" applyBorder="1" applyAlignment="1">
      <alignment horizontal="right"/>
    </xf>
    <xf numFmtId="0" fontId="14" fillId="0" borderId="3" xfId="0" applyFont="1" applyBorder="1" applyAlignment="1">
      <alignment horizontal="right" vertical="center"/>
    </xf>
    <xf numFmtId="0" fontId="0" fillId="0" borderId="3" xfId="0" applyBorder="1" applyAlignment="1">
      <alignment horizontal="left" vertical="center"/>
    </xf>
    <xf numFmtId="0" fontId="18" fillId="0" borderId="11" xfId="0" applyFont="1" applyBorder="1" applyAlignment="1">
      <alignment horizontal="left" vertical="center"/>
    </xf>
    <xf numFmtId="0" fontId="10" fillId="0" borderId="8" xfId="0" applyFont="1" applyBorder="1" applyAlignment="1">
      <alignment horizontal="left" vertical="center"/>
    </xf>
    <xf numFmtId="0" fontId="14" fillId="0" borderId="10" xfId="0" applyFont="1" applyBorder="1" applyAlignment="1">
      <alignment horizontal="center" vertical="center"/>
    </xf>
    <xf numFmtId="0" fontId="0" fillId="0" borderId="22" xfId="0" applyBorder="1" applyAlignment="1">
      <alignment horizontal="right"/>
    </xf>
    <xf numFmtId="180" fontId="18" fillId="0" borderId="0" xfId="0" applyNumberFormat="1" applyFont="1" applyBorder="1" applyAlignment="1">
      <alignment horizontal="right"/>
    </xf>
    <xf numFmtId="0" fontId="2" fillId="0" borderId="0" xfId="0" quotePrefix="1" applyNumberFormat="1" applyFont="1" applyBorder="1" applyAlignment="1">
      <alignment horizontal="right"/>
    </xf>
    <xf numFmtId="0" fontId="2" fillId="0" borderId="0" xfId="0" applyNumberFormat="1" applyFont="1" applyBorder="1" applyAlignment="1">
      <alignment horizontal="left"/>
    </xf>
    <xf numFmtId="49" fontId="18" fillId="0" borderId="16" xfId="0" applyNumberFormat="1" applyFont="1" applyBorder="1" applyAlignment="1">
      <alignment horizontal="right"/>
    </xf>
    <xf numFmtId="0" fontId="12" fillId="0" borderId="16" xfId="0" applyFont="1" applyBorder="1" applyAlignment="1">
      <alignment horizontal="right"/>
    </xf>
    <xf numFmtId="0" fontId="13" fillId="0" borderId="0" xfId="0" applyFont="1" applyBorder="1" applyAlignment="1">
      <alignment horizontal="left" vertical="top" wrapText="1"/>
    </xf>
    <xf numFmtId="0" fontId="0" fillId="0" borderId="0" xfId="0" applyBorder="1" applyAlignment="1">
      <alignment horizontal="left" vertical="top" wrapText="1"/>
    </xf>
    <xf numFmtId="0" fontId="15" fillId="0" borderId="0" xfId="0" applyFont="1" applyBorder="1" applyAlignment="1">
      <alignment vertical="top" wrapText="1"/>
    </xf>
    <xf numFmtId="0" fontId="16" fillId="0" borderId="0" xfId="0" applyFont="1" applyBorder="1" applyAlignment="1">
      <alignment vertical="top"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5" fillId="0" borderId="0" xfId="0" applyFont="1" applyAlignment="1">
      <alignment horizontal="left" vertical="top" indent="2"/>
    </xf>
    <xf numFmtId="0" fontId="17" fillId="0" borderId="19" xfId="0" applyFont="1" applyBorder="1" applyAlignment="1">
      <alignment horizontal="center" vertical="center" wrapText="1"/>
    </xf>
    <xf numFmtId="0" fontId="17" fillId="0" borderId="16" xfId="0" applyFont="1" applyBorder="1" applyAlignment="1">
      <alignment horizontal="center" vertical="center"/>
    </xf>
    <xf numFmtId="0" fontId="17" fillId="0" borderId="21" xfId="0" applyFont="1" applyBorder="1" applyAlignment="1">
      <alignment horizontal="center" vertical="center"/>
    </xf>
    <xf numFmtId="0" fontId="10" fillId="0" borderId="16"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7" xfId="0" applyFont="1" applyBorder="1" applyAlignment="1">
      <alignment horizontal="center" vertical="center" wrapText="1"/>
    </xf>
    <xf numFmtId="0" fontId="17" fillId="0" borderId="26" xfId="0" applyFont="1" applyBorder="1" applyAlignment="1">
      <alignment horizontal="left"/>
    </xf>
    <xf numFmtId="0" fontId="17" fillId="0" borderId="0" xfId="0" applyFont="1" applyBorder="1" applyAlignment="1">
      <alignment horizontal="left"/>
    </xf>
    <xf numFmtId="0" fontId="17" fillId="0" borderId="10" xfId="0" applyFont="1" applyBorder="1" applyAlignment="1">
      <alignment horizontal="left"/>
    </xf>
    <xf numFmtId="0" fontId="10" fillId="0" borderId="19"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16" xfId="0" applyFont="1" applyBorder="1" applyAlignment="1">
      <alignment horizontal="center" vertical="center"/>
    </xf>
    <xf numFmtId="0" fontId="10" fillId="0" borderId="0" xfId="0" applyFont="1" applyBorder="1" applyAlignment="1">
      <alignment horizontal="center" vertical="center"/>
    </xf>
    <xf numFmtId="0" fontId="10" fillId="0" borderId="27" xfId="0" applyFont="1" applyBorder="1" applyAlignment="1">
      <alignment horizontal="center" vertical="center"/>
    </xf>
    <xf numFmtId="0" fontId="0" fillId="0" borderId="0" xfId="0" applyAlignment="1">
      <alignment horizontal="left" indent="2"/>
    </xf>
    <xf numFmtId="0" fontId="2" fillId="0" borderId="26" xfId="0" applyFont="1" applyBorder="1" applyAlignment="1">
      <alignment horizontal="right"/>
    </xf>
    <xf numFmtId="0" fontId="0" fillId="0" borderId="0" xfId="0" applyAlignment="1">
      <alignment horizontal="right"/>
    </xf>
    <xf numFmtId="0" fontId="10" fillId="0" borderId="22" xfId="0" applyFont="1" applyBorder="1" applyAlignment="1">
      <alignment horizontal="left" vertical="top"/>
    </xf>
    <xf numFmtId="0" fontId="0" fillId="0" borderId="0" xfId="0" applyBorder="1" applyAlignment="1">
      <alignment horizontal="left" vertical="top"/>
    </xf>
    <xf numFmtId="0" fontId="17" fillId="0" borderId="0" xfId="0" applyFont="1" applyBorder="1" applyAlignment="1">
      <alignment vertical="top"/>
    </xf>
    <xf numFmtId="0" fontId="0" fillId="0" borderId="0" xfId="0" applyBorder="1" applyAlignment="1">
      <alignment vertical="top"/>
    </xf>
    <xf numFmtId="0" fontId="0" fillId="0" borderId="22" xfId="0" applyBorder="1" applyAlignment="1">
      <alignment vertical="top"/>
    </xf>
    <xf numFmtId="0" fontId="9" fillId="0" borderId="0" xfId="0" applyFont="1" applyAlignment="1">
      <alignment horizontal="center" vertical="center"/>
    </xf>
    <xf numFmtId="0" fontId="0" fillId="0" borderId="0" xfId="0" applyFont="1" applyAlignment="1">
      <alignment horizontal="center" vertical="center"/>
    </xf>
    <xf numFmtId="0" fontId="1" fillId="0" borderId="0" xfId="0" applyFont="1" applyAlignment="1">
      <alignment horizontal="center" vertical="center"/>
    </xf>
    <xf numFmtId="0" fontId="0" fillId="0" borderId="3" xfId="0" applyBorder="1" applyAlignment="1">
      <alignment horizontal="left" vertical="center"/>
    </xf>
    <xf numFmtId="0" fontId="10" fillId="0" borderId="18" xfId="0" applyFont="1" applyBorder="1" applyAlignment="1">
      <alignment horizontal="center" vertical="center" wrapText="1"/>
    </xf>
    <xf numFmtId="0" fontId="0" fillId="0" borderId="11" xfId="0" applyBorder="1" applyAlignment="1">
      <alignment horizontal="center" vertical="center" wrapText="1"/>
    </xf>
    <xf numFmtId="0" fontId="0" fillId="0" borderId="38"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17" fillId="0" borderId="37" xfId="0" applyFont="1" applyBorder="1" applyAlignment="1">
      <alignment horizontal="left"/>
    </xf>
    <xf numFmtId="0" fontId="17" fillId="0" borderId="31" xfId="0" applyFont="1" applyBorder="1" applyAlignment="1">
      <alignment horizontal="left"/>
    </xf>
    <xf numFmtId="0" fontId="17" fillId="0" borderId="20" xfId="0" applyFont="1" applyBorder="1" applyAlignment="1">
      <alignment horizontal="left"/>
    </xf>
    <xf numFmtId="0" fontId="10" fillId="0" borderId="11" xfId="0" applyFont="1" applyBorder="1" applyAlignment="1">
      <alignment horizontal="center" vertical="center" wrapText="1"/>
    </xf>
    <xf numFmtId="0" fontId="0" fillId="0" borderId="0" xfId="0" applyBorder="1" applyAlignment="1">
      <alignment horizontal="center" vertical="center" wrapText="1"/>
    </xf>
    <xf numFmtId="0" fontId="10" fillId="0" borderId="3" xfId="0" applyFont="1" applyBorder="1" applyAlignment="1">
      <alignment horizontal="center" vertical="center" wrapText="1"/>
    </xf>
    <xf numFmtId="0" fontId="0" fillId="0" borderId="3" xfId="0" applyBorder="1" applyAlignment="1">
      <alignment horizontal="center" vertical="center" wrapText="1"/>
    </xf>
    <xf numFmtId="0" fontId="2" fillId="0" borderId="29" xfId="0" applyFont="1" applyBorder="1" applyAlignment="1">
      <alignment horizontal="center" vertical="center"/>
    </xf>
    <xf numFmtId="0" fontId="2" fillId="0" borderId="11" xfId="0" applyFont="1" applyBorder="1" applyAlignment="1">
      <alignment horizontal="center" vertical="center"/>
    </xf>
    <xf numFmtId="0" fontId="2" fillId="0" borderId="26" xfId="0" applyFont="1" applyBorder="1" applyAlignment="1">
      <alignment horizontal="center" vertical="center"/>
    </xf>
    <xf numFmtId="0" fontId="2" fillId="0" borderId="0" xfId="0" applyFont="1" applyBorder="1" applyAlignment="1">
      <alignment horizontal="center" vertical="center"/>
    </xf>
    <xf numFmtId="0" fontId="2" fillId="0" borderId="26" xfId="0" applyFont="1" applyBorder="1" applyAlignment="1">
      <alignment horizontal="center"/>
    </xf>
    <xf numFmtId="0" fontId="2" fillId="0" borderId="0" xfId="0" applyFont="1" applyBorder="1" applyAlignment="1">
      <alignment horizontal="center"/>
    </xf>
    <xf numFmtId="0" fontId="2" fillId="0" borderId="14" xfId="0" applyFont="1" applyBorder="1" applyAlignment="1">
      <alignment horizontal="center"/>
    </xf>
    <xf numFmtId="0" fontId="2" fillId="0" borderId="3" xfId="0" applyFont="1" applyBorder="1" applyAlignment="1">
      <alignment horizontal="center"/>
    </xf>
    <xf numFmtId="0" fontId="10" fillId="0" borderId="29" xfId="0" applyFont="1" applyBorder="1" applyAlignment="1">
      <alignment horizontal="center" vertical="center" wrapText="1"/>
    </xf>
    <xf numFmtId="0" fontId="0" fillId="0" borderId="8" xfId="0" applyBorder="1" applyAlignment="1">
      <alignment horizontal="center" vertical="center" wrapText="1"/>
    </xf>
    <xf numFmtId="0" fontId="0" fillId="0" borderId="30" xfId="0" applyBorder="1" applyAlignment="1">
      <alignment horizontal="center" vertical="center" wrapText="1"/>
    </xf>
    <xf numFmtId="0" fontId="0" fillId="0" borderId="25" xfId="0" applyBorder="1" applyAlignment="1">
      <alignment horizontal="center" vertical="center" wrapText="1"/>
    </xf>
    <xf numFmtId="0" fontId="14" fillId="0" borderId="18" xfId="0" applyFont="1" applyBorder="1" applyAlignment="1">
      <alignment horizontal="center" vertical="center" wrapText="1"/>
    </xf>
    <xf numFmtId="0" fontId="22" fillId="0" borderId="11" xfId="0" applyFont="1" applyBorder="1" applyAlignment="1">
      <alignment horizontal="center" wrapText="1"/>
    </xf>
    <xf numFmtId="0" fontId="22" fillId="0" borderId="21" xfId="0" applyFont="1" applyBorder="1" applyAlignment="1">
      <alignment horizontal="center" wrapText="1"/>
    </xf>
    <xf numFmtId="0" fontId="22" fillId="0" borderId="22" xfId="0" applyFont="1" applyBorder="1" applyAlignment="1">
      <alignment horizontal="center" wrapText="1"/>
    </xf>
    <xf numFmtId="0" fontId="2" fillId="0" borderId="3" xfId="0" applyFont="1" applyBorder="1" applyAlignment="1">
      <alignment horizontal="right"/>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3" xfId="0" applyFont="1" applyBorder="1" applyAlignment="1">
      <alignment horizontal="center" vertical="center" wrapText="1"/>
    </xf>
    <xf numFmtId="0" fontId="0" fillId="0" borderId="11" xfId="0" applyBorder="1" applyAlignment="1">
      <alignment horizontal="center"/>
    </xf>
    <xf numFmtId="0" fontId="0" fillId="0" borderId="8" xfId="0" applyBorder="1" applyAlignment="1">
      <alignment horizontal="center"/>
    </xf>
    <xf numFmtId="0" fontId="0" fillId="0" borderId="30" xfId="0" applyBorder="1" applyAlignment="1">
      <alignment horizontal="center"/>
    </xf>
    <xf numFmtId="0" fontId="0" fillId="0" borderId="22" xfId="0" applyBorder="1" applyAlignment="1">
      <alignment horizontal="center"/>
    </xf>
    <xf numFmtId="0" fontId="0" fillId="0" borderId="25" xfId="0" applyBorder="1" applyAlignment="1">
      <alignment horizontal="center"/>
    </xf>
    <xf numFmtId="0" fontId="0" fillId="0" borderId="11"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18" fillId="0" borderId="11" xfId="0" applyFont="1" applyBorder="1" applyAlignment="1">
      <alignment horizontal="center" vertical="center"/>
    </xf>
    <xf numFmtId="0" fontId="10" fillId="0" borderId="8" xfId="0" applyFont="1" applyBorder="1" applyAlignment="1">
      <alignment horizontal="center" vertical="center"/>
    </xf>
    <xf numFmtId="0" fontId="0" fillId="0" borderId="25" xfId="0" applyBorder="1" applyAlignment="1">
      <alignment horizontal="center" vertical="center"/>
    </xf>
    <xf numFmtId="0" fontId="10" fillId="0" borderId="42"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43" xfId="0" applyFont="1" applyBorder="1" applyAlignment="1">
      <alignment horizontal="center" vertical="center" wrapText="1"/>
    </xf>
    <xf numFmtId="0" fontId="10"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3" xfId="0" applyFont="1" applyBorder="1" applyAlignment="1">
      <alignment horizontal="right" vertical="center"/>
    </xf>
    <xf numFmtId="0" fontId="14" fillId="0" borderId="3" xfId="0" applyFont="1" applyBorder="1" applyAlignment="1">
      <alignment horizontal="right"/>
    </xf>
    <xf numFmtId="0" fontId="10" fillId="0" borderId="33"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5"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11" xfId="0" applyFont="1" applyBorder="1" applyAlignment="1">
      <alignment horizontal="center"/>
    </xf>
    <xf numFmtId="0" fontId="14" fillId="0" borderId="36" xfId="0" applyFont="1" applyBorder="1" applyAlignment="1">
      <alignment horizontal="left" vertical="center" indent="3"/>
    </xf>
    <xf numFmtId="0" fontId="22" fillId="0" borderId="34" xfId="0" applyFont="1" applyBorder="1" applyAlignment="1">
      <alignment horizontal="left" vertical="center" indent="3"/>
    </xf>
    <xf numFmtId="0" fontId="10" fillId="0" borderId="36" xfId="0" applyFont="1" applyBorder="1" applyAlignment="1">
      <alignment horizontal="center" vertical="center" wrapText="1"/>
    </xf>
    <xf numFmtId="0" fontId="0" fillId="0" borderId="34" xfId="0" applyBorder="1" applyAlignment="1">
      <alignment horizontal="center" vertical="center" wrapText="1"/>
    </xf>
    <xf numFmtId="0" fontId="0" fillId="0" borderId="39" xfId="0" applyBorder="1" applyAlignment="1">
      <alignment horizontal="center" vertical="center" wrapText="1"/>
    </xf>
    <xf numFmtId="0" fontId="18" fillId="0" borderId="34" xfId="0" applyFont="1" applyBorder="1" applyAlignment="1">
      <alignment horizontal="center" vertical="center"/>
    </xf>
    <xf numFmtId="0" fontId="0" fillId="0" borderId="35" xfId="0" applyBorder="1" applyAlignment="1">
      <alignment horizontal="center"/>
    </xf>
    <xf numFmtId="0" fontId="18" fillId="0" borderId="40" xfId="0" applyFont="1" applyBorder="1" applyAlignment="1">
      <alignment horizontal="center" vertical="center"/>
    </xf>
    <xf numFmtId="0" fontId="21" fillId="0" borderId="40" xfId="0" applyFont="1" applyBorder="1" applyAlignment="1">
      <alignment horizontal="center" vertical="center"/>
    </xf>
    <xf numFmtId="0" fontId="10" fillId="0" borderId="41" xfId="0" applyFont="1" applyBorder="1" applyAlignment="1">
      <alignment horizontal="center" vertical="center" wrapText="1"/>
    </xf>
    <xf numFmtId="0" fontId="0" fillId="0" borderId="40" xfId="0" applyBorder="1" applyAlignment="1">
      <alignment horizontal="center"/>
    </xf>
    <xf numFmtId="0" fontId="18" fillId="0" borderId="35" xfId="0" applyFont="1" applyBorder="1" applyAlignment="1">
      <alignment horizontal="center" vertical="center"/>
    </xf>
    <xf numFmtId="0" fontId="0" fillId="0" borderId="35" xfId="0" applyBorder="1" applyAlignment="1">
      <alignment horizontal="center" vertical="center" wrapText="1"/>
    </xf>
    <xf numFmtId="0" fontId="14" fillId="0" borderId="36" xfId="0" applyFont="1" applyBorder="1" applyAlignment="1">
      <alignment horizontal="center" vertical="center" wrapText="1"/>
    </xf>
    <xf numFmtId="0" fontId="22" fillId="0" borderId="34" xfId="0" applyFont="1" applyBorder="1" applyAlignment="1">
      <alignment horizontal="center" vertical="center" wrapText="1"/>
    </xf>
    <xf numFmtId="0" fontId="0" fillId="0" borderId="8" xfId="0" applyBorder="1" applyAlignment="1">
      <alignment vertical="center"/>
    </xf>
    <xf numFmtId="0" fontId="0" fillId="0" borderId="22" xfId="0" applyBorder="1" applyAlignment="1">
      <alignment vertical="center"/>
    </xf>
    <xf numFmtId="0" fontId="0" fillId="0" borderId="25" xfId="0" applyBorder="1" applyAlignment="1">
      <alignment vertical="center"/>
    </xf>
    <xf numFmtId="0" fontId="23" fillId="0" borderId="0" xfId="0" applyFont="1"/>
    <xf numFmtId="0" fontId="23" fillId="0" borderId="0" xfId="0" applyFont="1" applyAlignment="1">
      <alignment wrapText="1"/>
    </xf>
    <xf numFmtId="0" fontId="23" fillId="0" borderId="0" xfId="0" applyFont="1" applyBorder="1" applyAlignment="1">
      <alignment horizontal="center" wrapText="1"/>
    </xf>
    <xf numFmtId="183" fontId="18" fillId="0" borderId="24" xfId="0" applyNumberFormat="1" applyFont="1" applyBorder="1" applyAlignment="1">
      <alignment horizontal="right"/>
    </xf>
    <xf numFmtId="183" fontId="18" fillId="0" borderId="15" xfId="0" applyNumberFormat="1" applyFont="1" applyBorder="1" applyAlignment="1">
      <alignment horizontal="right"/>
    </xf>
    <xf numFmtId="184" fontId="18" fillId="0" borderId="15" xfId="0" applyNumberFormat="1" applyFont="1" applyBorder="1" applyAlignment="1">
      <alignment horizontal="right"/>
    </xf>
    <xf numFmtId="185" fontId="18" fillId="0" borderId="0" xfId="0" applyNumberFormat="1" applyFont="1" applyAlignment="1">
      <alignment horizontal="right"/>
    </xf>
    <xf numFmtId="185" fontId="18" fillId="0" borderId="2" xfId="0" applyNumberFormat="1" applyFont="1" applyBorder="1" applyAlignment="1">
      <alignment horizontal="right"/>
    </xf>
    <xf numFmtId="186" fontId="18" fillId="0" borderId="2" xfId="0" applyNumberFormat="1" applyFont="1" applyBorder="1" applyAlignment="1">
      <alignment horizontal="right"/>
    </xf>
    <xf numFmtId="0" fontId="23" fillId="0" borderId="22" xfId="0" applyFont="1" applyBorder="1" applyAlignment="1">
      <alignment horizontal="center" wrapText="1"/>
    </xf>
    <xf numFmtId="0" fontId="23" fillId="0" borderId="0" xfId="0" applyFont="1" applyBorder="1" applyAlignment="1">
      <alignment horizontal="center" vertical="top"/>
    </xf>
    <xf numFmtId="183" fontId="18" fillId="0" borderId="1" xfId="0" applyNumberFormat="1" applyFont="1" applyBorder="1" applyAlignment="1">
      <alignment horizontal="right" vertical="top"/>
    </xf>
    <xf numFmtId="183" fontId="18" fillId="0" borderId="2" xfId="0" applyNumberFormat="1" applyFont="1" applyBorder="1" applyAlignment="1">
      <alignment horizontal="right" vertical="top"/>
    </xf>
    <xf numFmtId="184" fontId="18" fillId="0" borderId="2" xfId="0" applyNumberFormat="1" applyFont="1" applyBorder="1" applyAlignment="1">
      <alignment horizontal="right" vertical="top"/>
    </xf>
    <xf numFmtId="183" fontId="18" fillId="0" borderId="2" xfId="0" applyNumberFormat="1" applyFont="1" applyBorder="1" applyAlignment="1">
      <alignment horizontal="right"/>
    </xf>
    <xf numFmtId="183" fontId="24" fillId="0" borderId="2" xfId="0" applyNumberFormat="1" applyFont="1" applyBorder="1" applyAlignment="1">
      <alignment horizontal="right"/>
    </xf>
    <xf numFmtId="184" fontId="24" fillId="0" borderId="2" xfId="0" applyNumberFormat="1" applyFont="1" applyBorder="1" applyAlignment="1">
      <alignment horizontal="right"/>
    </xf>
    <xf numFmtId="0" fontId="10" fillId="0" borderId="0" xfId="0" applyFont="1" applyBorder="1" applyAlignment="1">
      <alignment horizontal="right"/>
    </xf>
    <xf numFmtId="49" fontId="23" fillId="0" borderId="0" xfId="0" applyNumberFormat="1" applyFont="1" applyBorder="1" applyAlignment="1">
      <alignment horizontal="left" wrapText="1"/>
    </xf>
    <xf numFmtId="0" fontId="25" fillId="0" borderId="0" xfId="0" applyFont="1" applyBorder="1" applyAlignment="1">
      <alignment horizontal="left" wrapText="1"/>
    </xf>
    <xf numFmtId="183" fontId="18" fillId="0" borderId="1" xfId="0" applyNumberFormat="1" applyFont="1" applyBorder="1" applyAlignment="1">
      <alignment horizontal="right"/>
    </xf>
    <xf numFmtId="183" fontId="24" fillId="0" borderId="1" xfId="0" applyNumberFormat="1" applyFont="1" applyBorder="1" applyAlignment="1">
      <alignment horizontal="right"/>
    </xf>
    <xf numFmtId="0" fontId="26" fillId="0" borderId="0" xfId="0" applyFont="1" applyBorder="1" applyAlignment="1">
      <alignment horizontal="left" wrapText="1"/>
    </xf>
    <xf numFmtId="0" fontId="27" fillId="0" borderId="0" xfId="0" applyFont="1" applyBorder="1" applyAlignment="1">
      <alignment horizontal="left" wrapText="1"/>
    </xf>
    <xf numFmtId="183" fontId="19" fillId="0" borderId="1" xfId="0" applyNumberFormat="1" applyFont="1" applyBorder="1" applyAlignment="1">
      <alignment horizontal="right"/>
    </xf>
    <xf numFmtId="183" fontId="19" fillId="0" borderId="2" xfId="0" applyNumberFormat="1" applyFont="1" applyBorder="1" applyAlignment="1">
      <alignment horizontal="right"/>
    </xf>
    <xf numFmtId="0" fontId="28" fillId="0" borderId="0" xfId="0" applyFont="1" applyBorder="1" applyAlignment="1">
      <alignment horizontal="left" wrapText="1" indent="2"/>
    </xf>
    <xf numFmtId="0" fontId="18" fillId="0" borderId="0" xfId="0" applyFont="1"/>
    <xf numFmtId="0" fontId="18" fillId="0" borderId="0" xfId="0" applyFont="1" applyAlignment="1">
      <alignment wrapText="1"/>
    </xf>
    <xf numFmtId="0" fontId="18" fillId="0" borderId="26" xfId="0" quotePrefix="1" applyFont="1" applyBorder="1" applyAlignment="1">
      <alignment horizontal="right"/>
    </xf>
    <xf numFmtId="183" fontId="18" fillId="0" borderId="20" xfId="0" applyNumberFormat="1" applyFont="1" applyBorder="1" applyAlignment="1">
      <alignment horizontal="right"/>
    </xf>
    <xf numFmtId="184" fontId="18" fillId="0" borderId="20" xfId="0" applyNumberFormat="1" applyFont="1" applyBorder="1" applyAlignment="1">
      <alignment horizontal="right"/>
    </xf>
    <xf numFmtId="184" fontId="18" fillId="0" borderId="19" xfId="0" applyNumberFormat="1" applyFont="1" applyBorder="1" applyAlignment="1">
      <alignment horizontal="right"/>
    </xf>
    <xf numFmtId="0" fontId="18" fillId="0" borderId="10" xfId="0" applyFont="1" applyBorder="1" applyAlignment="1">
      <alignment horizontal="right"/>
    </xf>
    <xf numFmtId="186" fontId="18" fillId="0" borderId="10" xfId="0" applyNumberFormat="1" applyFont="1" applyBorder="1" applyAlignment="1">
      <alignment horizontal="right"/>
    </xf>
    <xf numFmtId="185" fontId="18" fillId="0" borderId="10" xfId="0" applyNumberFormat="1" applyFont="1" applyBorder="1" applyAlignment="1">
      <alignment horizontal="right"/>
    </xf>
    <xf numFmtId="186" fontId="18" fillId="0" borderId="16" xfId="0" applyNumberFormat="1" applyFont="1" applyBorder="1" applyAlignment="1">
      <alignment horizontal="right"/>
    </xf>
    <xf numFmtId="0" fontId="18" fillId="0" borderId="30" xfId="0" quotePrefix="1" applyFont="1" applyBorder="1" applyAlignment="1">
      <alignment horizontal="right"/>
    </xf>
    <xf numFmtId="183" fontId="18" fillId="0" borderId="19" xfId="0" applyNumberFormat="1" applyFont="1" applyBorder="1" applyAlignment="1">
      <alignment horizontal="right"/>
    </xf>
    <xf numFmtId="185" fontId="18" fillId="0" borderId="16" xfId="0" applyNumberFormat="1" applyFont="1" applyBorder="1" applyAlignment="1">
      <alignment horizontal="right"/>
    </xf>
    <xf numFmtId="0" fontId="18" fillId="0" borderId="0" xfId="0" quotePrefix="1" applyFont="1" applyBorder="1" applyAlignment="1">
      <alignment horizontal="right" vertical="top"/>
    </xf>
    <xf numFmtId="183" fontId="18" fillId="0" borderId="10" xfId="0" applyNumberFormat="1" applyFont="1" applyBorder="1" applyAlignment="1">
      <alignment horizontal="right" vertical="top"/>
    </xf>
    <xf numFmtId="184" fontId="18" fillId="0" borderId="10" xfId="0" applyNumberFormat="1" applyFont="1" applyBorder="1" applyAlignment="1">
      <alignment horizontal="right" vertical="top"/>
    </xf>
    <xf numFmtId="184" fontId="18" fillId="0" borderId="16" xfId="0" applyNumberFormat="1" applyFont="1" applyBorder="1" applyAlignment="1">
      <alignment horizontal="right" vertical="top"/>
    </xf>
    <xf numFmtId="183" fontId="18" fillId="0" borderId="12" xfId="0" applyNumberFormat="1" applyFont="1" applyBorder="1" applyAlignment="1">
      <alignment horizontal="right"/>
    </xf>
    <xf numFmtId="184" fontId="18" fillId="0" borderId="12" xfId="0" applyNumberFormat="1" applyFont="1" applyBorder="1" applyAlignment="1">
      <alignment horizontal="right"/>
    </xf>
    <xf numFmtId="184" fontId="24" fillId="0" borderId="12" xfId="0" applyNumberFormat="1" applyFont="1" applyBorder="1" applyAlignment="1">
      <alignment horizontal="right"/>
    </xf>
    <xf numFmtId="183" fontId="18" fillId="0" borderId="10" xfId="0" applyNumberFormat="1" applyFont="1" applyBorder="1" applyAlignment="1">
      <alignment horizontal="right"/>
    </xf>
    <xf numFmtId="49" fontId="29" fillId="0" borderId="16" xfId="0" applyNumberFormat="1" applyFont="1" applyBorder="1" applyAlignment="1">
      <alignment horizontal="right"/>
    </xf>
    <xf numFmtId="184" fontId="18" fillId="0" borderId="10" xfId="0" applyNumberFormat="1" applyFont="1" applyBorder="1" applyAlignment="1">
      <alignment horizontal="right"/>
    </xf>
    <xf numFmtId="184" fontId="24" fillId="0" borderId="10" xfId="0" applyNumberFormat="1" applyFont="1" applyBorder="1" applyAlignment="1">
      <alignment horizontal="right"/>
    </xf>
    <xf numFmtId="183" fontId="24" fillId="0" borderId="10" xfId="0" applyNumberFormat="1" applyFont="1" applyBorder="1" applyAlignment="1">
      <alignment horizontal="right"/>
    </xf>
    <xf numFmtId="183" fontId="19" fillId="0" borderId="10" xfId="0" applyNumberFormat="1" applyFont="1" applyBorder="1" applyAlignment="1">
      <alignment horizontal="right"/>
    </xf>
    <xf numFmtId="183" fontId="19" fillId="0" borderId="16" xfId="0" applyNumberFormat="1" applyFont="1" applyBorder="1" applyAlignment="1">
      <alignment horizontal="right"/>
    </xf>
    <xf numFmtId="178" fontId="30" fillId="0" borderId="16" xfId="0" applyNumberFormat="1" applyFont="1" applyBorder="1" applyAlignment="1">
      <alignment horizontal="right"/>
    </xf>
    <xf numFmtId="0" fontId="23" fillId="0" borderId="22" xfId="0" applyFont="1" applyBorder="1"/>
    <xf numFmtId="0" fontId="23" fillId="0" borderId="0" xfId="0" applyFont="1" applyBorder="1" applyAlignment="1">
      <alignment horizontal="center" vertical="top" wrapText="1"/>
    </xf>
    <xf numFmtId="0" fontId="23" fillId="0" borderId="0" xfId="0" applyFont="1" applyBorder="1" applyAlignment="1">
      <alignment horizontal="left" wrapText="1"/>
    </xf>
    <xf numFmtId="184" fontId="24" fillId="0" borderId="1" xfId="0" applyNumberFormat="1" applyFont="1" applyBorder="1" applyAlignment="1">
      <alignment horizontal="right"/>
    </xf>
    <xf numFmtId="184" fontId="18" fillId="0" borderId="19" xfId="0" applyNumberFormat="1" applyFont="1" applyBorder="1" applyAlignment="1">
      <alignment horizontal="right" wrapText="1"/>
    </xf>
    <xf numFmtId="0" fontId="18" fillId="0" borderId="30" xfId="0" quotePrefix="1" applyFont="1" applyBorder="1" applyAlignment="1">
      <alignment horizontal="right" vertical="top"/>
    </xf>
    <xf numFmtId="184" fontId="19" fillId="0" borderId="10" xfId="0" applyNumberFormat="1" applyFont="1" applyBorder="1" applyAlignment="1">
      <alignment horizontal="right"/>
    </xf>
    <xf numFmtId="185" fontId="18" fillId="0" borderId="0" xfId="0" applyNumberFormat="1" applyFont="1" applyAlignment="1"/>
    <xf numFmtId="184" fontId="19" fillId="0" borderId="2" xfId="0" applyNumberFormat="1" applyFont="1" applyBorder="1" applyAlignment="1">
      <alignment horizontal="right"/>
    </xf>
    <xf numFmtId="184" fontId="19" fillId="0" borderId="16"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52"/>
  <sheetViews>
    <sheetView tabSelected="1" workbookViewId="0">
      <selection sqref="A1:J1"/>
    </sheetView>
  </sheetViews>
  <sheetFormatPr defaultRowHeight="16.5"/>
  <cols>
    <col min="1" max="1" width="6.75" style="3" customWidth="1"/>
    <col min="2" max="2" width="2.375" style="3" customWidth="1"/>
    <col min="3" max="3" width="4.75" style="3" customWidth="1"/>
    <col min="4" max="4" width="2.125" style="3" customWidth="1"/>
    <col min="5" max="10" width="11.375" customWidth="1"/>
    <col min="11" max="11" width="11.125" style="3" customWidth="1"/>
    <col min="12" max="15" width="11.125" customWidth="1"/>
    <col min="16" max="18" width="11.125" hidden="1" customWidth="1"/>
    <col min="19" max="19" width="11.125" customWidth="1"/>
    <col min="20" max="20" width="2.625" customWidth="1"/>
    <col min="21" max="22" width="3.125" customWidth="1"/>
    <col min="23" max="23" width="8.375" customWidth="1"/>
    <col min="24" max="24" width="6.75" style="3" customWidth="1"/>
    <col min="25" max="25" width="2.375" style="3" customWidth="1"/>
    <col min="26" max="26" width="4.75" style="3" customWidth="1"/>
    <col min="27" max="27" width="2.125" style="3" customWidth="1"/>
    <col min="28" max="33" width="11.375" customWidth="1"/>
    <col min="34" max="34" width="11.125" style="3" customWidth="1"/>
    <col min="35" max="38" width="11.125" customWidth="1"/>
    <col min="39" max="41" width="11.125" hidden="1" customWidth="1"/>
    <col min="42" max="42" width="11.125" customWidth="1"/>
    <col min="43" max="43" width="2.625" customWidth="1"/>
    <col min="44" max="45" width="3.125" customWidth="1"/>
    <col min="46" max="46" width="8.375" customWidth="1"/>
    <col min="47" max="47" width="6.75" style="3" customWidth="1"/>
    <col min="48" max="48" width="2.375" style="3" customWidth="1"/>
    <col min="49" max="49" width="4.75" style="3" customWidth="1"/>
    <col min="50" max="50" width="2.125" style="3" customWidth="1"/>
    <col min="51" max="56" width="11.375" customWidth="1"/>
    <col min="57" max="57" width="11.125" style="3" customWidth="1"/>
    <col min="58" max="61" width="11.125" customWidth="1"/>
    <col min="62" max="64" width="11.125" hidden="1" customWidth="1"/>
    <col min="65" max="65" width="11.125" customWidth="1"/>
    <col min="66" max="66" width="2.625" customWidth="1"/>
    <col min="67" max="68" width="3.125" customWidth="1"/>
    <col min="69" max="69" width="8.375" customWidth="1"/>
    <col min="70" max="70" width="6.75" style="3" customWidth="1"/>
    <col min="71" max="71" width="2.375" style="3" customWidth="1"/>
    <col min="72" max="72" width="4.75" style="3" customWidth="1"/>
    <col min="73" max="73" width="2.125" style="3" customWidth="1"/>
    <col min="74" max="79" width="11.375" customWidth="1"/>
    <col min="80" max="80" width="11.125" style="3" customWidth="1"/>
    <col min="81" max="84" width="11.125" customWidth="1"/>
    <col min="85" max="87" width="11.125" hidden="1" customWidth="1"/>
    <col min="88" max="88" width="11.125" customWidth="1"/>
    <col min="89" max="89" width="2.625" customWidth="1"/>
    <col min="90" max="91" width="3.125" customWidth="1"/>
    <col min="92" max="92" width="8.375" customWidth="1"/>
  </cols>
  <sheetData>
    <row r="1" spans="1:92" ht="39.950000000000003" customHeight="1">
      <c r="A1" s="137" t="s">
        <v>83</v>
      </c>
      <c r="B1" s="137"/>
      <c r="C1" s="137"/>
      <c r="D1" s="137"/>
      <c r="E1" s="137"/>
      <c r="F1" s="137"/>
      <c r="G1" s="137"/>
      <c r="H1" s="137"/>
      <c r="I1" s="137"/>
      <c r="J1" s="137"/>
      <c r="K1" s="139" t="s">
        <v>104</v>
      </c>
      <c r="L1" s="139"/>
      <c r="M1" s="139"/>
      <c r="N1" s="139"/>
      <c r="O1" s="139"/>
      <c r="P1" s="139"/>
      <c r="Q1" s="139"/>
      <c r="R1" s="139"/>
      <c r="S1" s="139"/>
      <c r="T1" s="139"/>
      <c r="U1" s="139"/>
      <c r="V1" s="139"/>
      <c r="W1" s="139"/>
      <c r="X1" s="137" t="s">
        <v>105</v>
      </c>
      <c r="Y1" s="137"/>
      <c r="Z1" s="137"/>
      <c r="AA1" s="137"/>
      <c r="AB1" s="137"/>
      <c r="AC1" s="137"/>
      <c r="AD1" s="137"/>
      <c r="AE1" s="137"/>
      <c r="AF1" s="137"/>
      <c r="AG1" s="137"/>
      <c r="AH1" s="139" t="s">
        <v>106</v>
      </c>
      <c r="AI1" s="139"/>
      <c r="AJ1" s="139"/>
      <c r="AK1" s="139"/>
      <c r="AL1" s="139"/>
      <c r="AM1" s="139"/>
      <c r="AN1" s="139"/>
      <c r="AO1" s="139"/>
      <c r="AP1" s="139"/>
      <c r="AQ1" s="139"/>
      <c r="AR1" s="139"/>
      <c r="AS1" s="139"/>
      <c r="AT1" s="139"/>
      <c r="AU1" s="137" t="s">
        <v>107</v>
      </c>
      <c r="AV1" s="137"/>
      <c r="AW1" s="137"/>
      <c r="AX1" s="137"/>
      <c r="AY1" s="137"/>
      <c r="AZ1" s="137"/>
      <c r="BA1" s="137"/>
      <c r="BB1" s="137"/>
      <c r="BC1" s="137"/>
      <c r="BD1" s="137"/>
      <c r="BE1" s="139" t="s">
        <v>108</v>
      </c>
      <c r="BF1" s="139"/>
      <c r="BG1" s="139"/>
      <c r="BH1" s="139"/>
      <c r="BI1" s="139"/>
      <c r="BJ1" s="139"/>
      <c r="BK1" s="139"/>
      <c r="BL1" s="139"/>
      <c r="BM1" s="139"/>
      <c r="BN1" s="139"/>
      <c r="BO1" s="139"/>
      <c r="BP1" s="139"/>
      <c r="BQ1" s="139"/>
      <c r="BR1" s="137" t="s">
        <v>109</v>
      </c>
      <c r="BS1" s="137"/>
      <c r="BT1" s="137"/>
      <c r="BU1" s="137"/>
      <c r="BV1" s="137"/>
      <c r="BW1" s="137"/>
      <c r="BX1" s="137"/>
      <c r="BY1" s="137"/>
      <c r="BZ1" s="137"/>
      <c r="CA1" s="137"/>
      <c r="CB1" s="138" t="s">
        <v>110</v>
      </c>
      <c r="CC1" s="139"/>
      <c r="CD1" s="139"/>
      <c r="CE1" s="139"/>
      <c r="CF1" s="139"/>
      <c r="CG1" s="139"/>
      <c r="CH1" s="139"/>
      <c r="CI1" s="139"/>
      <c r="CJ1" s="139"/>
      <c r="CK1" s="139"/>
      <c r="CL1" s="139"/>
      <c r="CM1" s="139"/>
      <c r="CN1" s="139"/>
    </row>
    <row r="2" spans="1:92" ht="15" customHeight="1" thickBot="1">
      <c r="A2" s="39"/>
      <c r="B2" s="39"/>
      <c r="C2" s="39"/>
      <c r="D2" s="40"/>
      <c r="E2" s="1"/>
      <c r="F2" s="140"/>
      <c r="G2" s="140"/>
      <c r="H2" s="140"/>
      <c r="I2" s="191" t="s">
        <v>28</v>
      </c>
      <c r="J2" s="192"/>
      <c r="L2" s="1"/>
      <c r="M2" s="1"/>
      <c r="N2" s="1"/>
      <c r="O2" s="140"/>
      <c r="P2" s="140"/>
      <c r="Q2" s="140"/>
      <c r="R2" s="140"/>
      <c r="S2" s="140"/>
      <c r="T2" s="170" t="s">
        <v>31</v>
      </c>
      <c r="U2" s="170"/>
      <c r="V2" s="170"/>
      <c r="W2" s="170"/>
      <c r="X2" s="39"/>
      <c r="Y2" s="39"/>
      <c r="Z2" s="39"/>
      <c r="AA2" s="40"/>
      <c r="AB2" s="1"/>
      <c r="AC2" s="140"/>
      <c r="AD2" s="140"/>
      <c r="AE2" s="140"/>
      <c r="AF2" s="191" t="s">
        <v>28</v>
      </c>
      <c r="AG2" s="192"/>
      <c r="AI2" s="1"/>
      <c r="AJ2" s="1"/>
      <c r="AK2" s="1"/>
      <c r="AL2" s="1"/>
      <c r="AM2" s="1"/>
      <c r="AN2" s="140"/>
      <c r="AO2" s="140"/>
      <c r="AP2" s="140"/>
      <c r="AQ2" s="170" t="s">
        <v>31</v>
      </c>
      <c r="AR2" s="170"/>
      <c r="AS2" s="170"/>
      <c r="AT2" s="170"/>
      <c r="AU2" s="39"/>
      <c r="AV2" s="39"/>
      <c r="AW2" s="39"/>
      <c r="AX2" s="40"/>
      <c r="AY2" s="1"/>
      <c r="AZ2" s="97"/>
      <c r="BA2" s="97"/>
      <c r="BB2" s="97"/>
      <c r="BC2" s="97"/>
      <c r="BD2" s="96" t="s">
        <v>28</v>
      </c>
      <c r="BF2" s="1"/>
      <c r="BG2" s="1"/>
      <c r="BH2" s="1"/>
      <c r="BI2" s="140"/>
      <c r="BJ2" s="140"/>
      <c r="BK2" s="140"/>
      <c r="BL2" s="140"/>
      <c r="BM2" s="140"/>
      <c r="BN2" s="170" t="s">
        <v>31</v>
      </c>
      <c r="BO2" s="170"/>
      <c r="BP2" s="170"/>
      <c r="BQ2" s="170"/>
      <c r="BR2" s="39"/>
      <c r="BS2" s="39"/>
      <c r="BT2" s="39"/>
      <c r="BU2" s="40"/>
      <c r="BV2" s="1"/>
      <c r="BW2" s="97"/>
      <c r="BX2" s="97"/>
      <c r="BY2" s="97"/>
      <c r="BZ2" s="97"/>
      <c r="CA2" s="96" t="s">
        <v>28</v>
      </c>
      <c r="CC2" s="1"/>
      <c r="CD2" s="1"/>
      <c r="CE2" s="1"/>
      <c r="CF2" s="140"/>
      <c r="CG2" s="140"/>
      <c r="CH2" s="140"/>
      <c r="CI2" s="140"/>
      <c r="CJ2" s="140"/>
      <c r="CK2" s="170" t="s">
        <v>31</v>
      </c>
      <c r="CL2" s="170"/>
      <c r="CM2" s="170"/>
      <c r="CN2" s="170"/>
    </row>
    <row r="3" spans="1:92" ht="15.95" customHeight="1">
      <c r="A3" s="150" t="s">
        <v>11</v>
      </c>
      <c r="B3" s="150"/>
      <c r="C3" s="150"/>
      <c r="D3" s="171"/>
      <c r="E3" s="162" t="s">
        <v>41</v>
      </c>
      <c r="F3" s="174"/>
      <c r="G3" s="174"/>
      <c r="H3" s="175"/>
      <c r="I3" s="141" t="s">
        <v>42</v>
      </c>
      <c r="J3" s="179"/>
      <c r="K3" s="182" t="s">
        <v>23</v>
      </c>
      <c r="L3" s="183"/>
      <c r="M3" s="185" t="s">
        <v>43</v>
      </c>
      <c r="N3" s="186"/>
      <c r="O3" s="186"/>
      <c r="P3" s="186"/>
      <c r="Q3" s="186"/>
      <c r="R3" s="186"/>
      <c r="S3" s="187"/>
      <c r="T3" s="154" t="s">
        <v>29</v>
      </c>
      <c r="U3" s="155"/>
      <c r="V3" s="155"/>
      <c r="W3" s="155"/>
      <c r="X3" s="150" t="s">
        <v>11</v>
      </c>
      <c r="Y3" s="150"/>
      <c r="Z3" s="150"/>
      <c r="AA3" s="142"/>
      <c r="AB3" s="196" t="s">
        <v>25</v>
      </c>
      <c r="AC3" s="197"/>
      <c r="AD3" s="197"/>
      <c r="AE3" s="197"/>
      <c r="AF3" s="197"/>
      <c r="AG3" s="197"/>
      <c r="AH3" s="205" t="s">
        <v>24</v>
      </c>
      <c r="AI3" s="206"/>
      <c r="AJ3" s="206"/>
      <c r="AK3" s="206"/>
      <c r="AL3" s="206"/>
      <c r="AM3" s="206"/>
      <c r="AN3" s="206"/>
      <c r="AO3" s="206"/>
      <c r="AP3" s="206"/>
      <c r="AQ3" s="154" t="s">
        <v>29</v>
      </c>
      <c r="AR3" s="155"/>
      <c r="AS3" s="155"/>
      <c r="AT3" s="155"/>
      <c r="AU3" s="150" t="s">
        <v>30</v>
      </c>
      <c r="AV3" s="150"/>
      <c r="AW3" s="150"/>
      <c r="AX3" s="142"/>
      <c r="AY3" s="207" t="s">
        <v>36</v>
      </c>
      <c r="AZ3" s="208"/>
      <c r="BA3" s="208"/>
      <c r="BB3" s="208"/>
      <c r="BC3" s="208"/>
      <c r="BD3" s="208"/>
      <c r="BE3" s="98"/>
      <c r="BF3" s="99"/>
      <c r="BG3" s="141" t="s">
        <v>47</v>
      </c>
      <c r="BH3" s="142"/>
      <c r="BI3" s="142"/>
      <c r="BJ3" s="142"/>
      <c r="BK3" s="142"/>
      <c r="BL3" s="142"/>
      <c r="BM3" s="143"/>
      <c r="BN3" s="154" t="s">
        <v>29</v>
      </c>
      <c r="BO3" s="155"/>
      <c r="BP3" s="155"/>
      <c r="BQ3" s="155"/>
      <c r="BR3" s="150" t="s">
        <v>11</v>
      </c>
      <c r="BS3" s="150"/>
      <c r="BT3" s="150"/>
      <c r="BU3" s="142"/>
      <c r="BV3" s="162" t="s">
        <v>48</v>
      </c>
      <c r="BW3" s="142"/>
      <c r="BX3" s="142"/>
      <c r="BY3" s="163"/>
      <c r="BZ3" s="166" t="s">
        <v>49</v>
      </c>
      <c r="CA3" s="167"/>
      <c r="CB3" s="182" t="s">
        <v>50</v>
      </c>
      <c r="CC3" s="213"/>
      <c r="CD3" s="141" t="s">
        <v>51</v>
      </c>
      <c r="CE3" s="142"/>
      <c r="CF3" s="142"/>
      <c r="CG3" s="142"/>
      <c r="CH3" s="142"/>
      <c r="CI3" s="142"/>
      <c r="CJ3" s="143"/>
      <c r="CK3" s="154" t="s">
        <v>29</v>
      </c>
      <c r="CL3" s="155"/>
      <c r="CM3" s="155"/>
      <c r="CN3" s="155"/>
    </row>
    <row r="4" spans="1:92" ht="15.95" customHeight="1">
      <c r="A4" s="118"/>
      <c r="B4" s="118"/>
      <c r="C4" s="118"/>
      <c r="D4" s="172"/>
      <c r="E4" s="176"/>
      <c r="F4" s="177"/>
      <c r="G4" s="177"/>
      <c r="H4" s="178"/>
      <c r="I4" s="180"/>
      <c r="J4" s="181"/>
      <c r="K4" s="181"/>
      <c r="L4" s="184"/>
      <c r="M4" s="188" t="s">
        <v>44</v>
      </c>
      <c r="N4" s="189"/>
      <c r="O4" s="189"/>
      <c r="P4" s="189"/>
      <c r="Q4" s="189"/>
      <c r="R4" s="189"/>
      <c r="S4" s="190"/>
      <c r="T4" s="156"/>
      <c r="U4" s="157"/>
      <c r="V4" s="157"/>
      <c r="W4" s="157"/>
      <c r="X4" s="118"/>
      <c r="Y4" s="118"/>
      <c r="Z4" s="118"/>
      <c r="AA4" s="151"/>
      <c r="AB4" s="193" t="s">
        <v>45</v>
      </c>
      <c r="AC4" s="194"/>
      <c r="AD4" s="194"/>
      <c r="AE4" s="195"/>
      <c r="AF4" s="198" t="s">
        <v>37</v>
      </c>
      <c r="AG4" s="199"/>
      <c r="AH4" s="203" t="s">
        <v>38</v>
      </c>
      <c r="AI4" s="204"/>
      <c r="AJ4" s="200" t="s">
        <v>46</v>
      </c>
      <c r="AK4" s="201"/>
      <c r="AL4" s="201"/>
      <c r="AM4" s="201"/>
      <c r="AN4" s="201"/>
      <c r="AO4" s="201"/>
      <c r="AP4" s="202"/>
      <c r="AQ4" s="156"/>
      <c r="AR4" s="157"/>
      <c r="AS4" s="157"/>
      <c r="AT4" s="157"/>
      <c r="AU4" s="118"/>
      <c r="AV4" s="118"/>
      <c r="AW4" s="118"/>
      <c r="AX4" s="151"/>
      <c r="AY4" s="193" t="s">
        <v>40</v>
      </c>
      <c r="AZ4" s="201"/>
      <c r="BA4" s="201"/>
      <c r="BB4" s="210"/>
      <c r="BC4" s="211" t="s">
        <v>39</v>
      </c>
      <c r="BD4" s="212"/>
      <c r="BE4" s="203" t="s">
        <v>52</v>
      </c>
      <c r="BF4" s="209"/>
      <c r="BG4" s="144"/>
      <c r="BH4" s="145"/>
      <c r="BI4" s="145"/>
      <c r="BJ4" s="145"/>
      <c r="BK4" s="145"/>
      <c r="BL4" s="145"/>
      <c r="BM4" s="146"/>
      <c r="BN4" s="156"/>
      <c r="BO4" s="157"/>
      <c r="BP4" s="157"/>
      <c r="BQ4" s="157"/>
      <c r="BR4" s="118"/>
      <c r="BS4" s="118"/>
      <c r="BT4" s="118"/>
      <c r="BU4" s="151"/>
      <c r="BV4" s="164"/>
      <c r="BW4" s="145"/>
      <c r="BX4" s="145"/>
      <c r="BY4" s="165"/>
      <c r="BZ4" s="168"/>
      <c r="CA4" s="169"/>
      <c r="CB4" s="214"/>
      <c r="CC4" s="215"/>
      <c r="CD4" s="144"/>
      <c r="CE4" s="145"/>
      <c r="CF4" s="145"/>
      <c r="CG4" s="145"/>
      <c r="CH4" s="145"/>
      <c r="CI4" s="145"/>
      <c r="CJ4" s="146"/>
      <c r="CK4" s="156"/>
      <c r="CL4" s="157"/>
      <c r="CM4" s="157"/>
      <c r="CN4" s="157"/>
    </row>
    <row r="5" spans="1:92" ht="18" customHeight="1">
      <c r="A5" s="118"/>
      <c r="B5" s="118"/>
      <c r="C5" s="118"/>
      <c r="D5" s="172"/>
      <c r="E5" s="29" t="s">
        <v>12</v>
      </c>
      <c r="F5" s="28" t="s">
        <v>13</v>
      </c>
      <c r="G5" s="28" t="s">
        <v>14</v>
      </c>
      <c r="H5" s="28" t="s">
        <v>15</v>
      </c>
      <c r="I5" s="28" t="s">
        <v>12</v>
      </c>
      <c r="J5" s="49" t="s">
        <v>13</v>
      </c>
      <c r="K5" s="77" t="s">
        <v>14</v>
      </c>
      <c r="L5" s="28" t="s">
        <v>15</v>
      </c>
      <c r="M5" s="28" t="s">
        <v>12</v>
      </c>
      <c r="N5" s="28" t="s">
        <v>13</v>
      </c>
      <c r="O5" s="28" t="s">
        <v>14</v>
      </c>
      <c r="P5" s="52"/>
      <c r="Q5" s="52"/>
      <c r="R5" s="52"/>
      <c r="S5" s="31" t="s">
        <v>15</v>
      </c>
      <c r="T5" s="158"/>
      <c r="U5" s="159"/>
      <c r="V5" s="159"/>
      <c r="W5" s="159"/>
      <c r="X5" s="118"/>
      <c r="Y5" s="118"/>
      <c r="Z5" s="118"/>
      <c r="AA5" s="151"/>
      <c r="AB5" s="29" t="s">
        <v>12</v>
      </c>
      <c r="AC5" s="28" t="s">
        <v>13</v>
      </c>
      <c r="AD5" s="28" t="s">
        <v>14</v>
      </c>
      <c r="AE5" s="28" t="s">
        <v>15</v>
      </c>
      <c r="AF5" s="28" t="s">
        <v>12</v>
      </c>
      <c r="AG5" s="49" t="s">
        <v>33</v>
      </c>
      <c r="AH5" s="100" t="s">
        <v>14</v>
      </c>
      <c r="AI5" s="28" t="s">
        <v>15</v>
      </c>
      <c r="AJ5" s="28" t="s">
        <v>12</v>
      </c>
      <c r="AK5" s="28" t="s">
        <v>13</v>
      </c>
      <c r="AL5" s="28" t="s">
        <v>14</v>
      </c>
      <c r="AM5" s="52"/>
      <c r="AN5" s="52"/>
      <c r="AO5" s="52"/>
      <c r="AP5" s="28" t="s">
        <v>32</v>
      </c>
      <c r="AQ5" s="158"/>
      <c r="AR5" s="159"/>
      <c r="AS5" s="159"/>
      <c r="AT5" s="159"/>
      <c r="AU5" s="118"/>
      <c r="AV5" s="118"/>
      <c r="AW5" s="118"/>
      <c r="AX5" s="151"/>
      <c r="AY5" s="29" t="s">
        <v>12</v>
      </c>
      <c r="AZ5" s="28" t="s">
        <v>13</v>
      </c>
      <c r="BA5" s="28" t="s">
        <v>14</v>
      </c>
      <c r="BB5" s="28" t="s">
        <v>15</v>
      </c>
      <c r="BC5" s="28" t="s">
        <v>12</v>
      </c>
      <c r="BD5" s="49" t="s">
        <v>33</v>
      </c>
      <c r="BE5" s="77" t="s">
        <v>14</v>
      </c>
      <c r="BF5" s="28" t="s">
        <v>32</v>
      </c>
      <c r="BG5" s="28" t="s">
        <v>12</v>
      </c>
      <c r="BH5" s="28" t="s">
        <v>13</v>
      </c>
      <c r="BI5" s="28" t="s">
        <v>14</v>
      </c>
      <c r="BJ5" s="52"/>
      <c r="BK5" s="52"/>
      <c r="BL5" s="52"/>
      <c r="BM5" s="31" t="s">
        <v>15</v>
      </c>
      <c r="BN5" s="158"/>
      <c r="BO5" s="159"/>
      <c r="BP5" s="159"/>
      <c r="BQ5" s="159"/>
      <c r="BR5" s="118"/>
      <c r="BS5" s="118"/>
      <c r="BT5" s="118"/>
      <c r="BU5" s="151"/>
      <c r="BV5" s="29" t="s">
        <v>12</v>
      </c>
      <c r="BW5" s="28" t="s">
        <v>13</v>
      </c>
      <c r="BX5" s="28" t="s">
        <v>14</v>
      </c>
      <c r="BY5" s="28" t="s">
        <v>15</v>
      </c>
      <c r="BZ5" s="28" t="s">
        <v>12</v>
      </c>
      <c r="CA5" s="49" t="s">
        <v>33</v>
      </c>
      <c r="CB5" s="77" t="s">
        <v>14</v>
      </c>
      <c r="CC5" s="28" t="s">
        <v>32</v>
      </c>
      <c r="CD5" s="28" t="s">
        <v>12</v>
      </c>
      <c r="CE5" s="28" t="s">
        <v>13</v>
      </c>
      <c r="CF5" s="28" t="s">
        <v>14</v>
      </c>
      <c r="CG5" s="52"/>
      <c r="CH5" s="52"/>
      <c r="CI5" s="52"/>
      <c r="CJ5" s="31" t="s">
        <v>15</v>
      </c>
      <c r="CK5" s="158"/>
      <c r="CL5" s="159"/>
      <c r="CM5" s="159"/>
      <c r="CN5" s="159"/>
    </row>
    <row r="6" spans="1:92" ht="24.95" customHeight="1" thickBot="1">
      <c r="A6" s="152"/>
      <c r="B6" s="152"/>
      <c r="C6" s="152"/>
      <c r="D6" s="173"/>
      <c r="E6" s="51" t="s">
        <v>16</v>
      </c>
      <c r="F6" s="33" t="s">
        <v>17</v>
      </c>
      <c r="G6" s="33" t="s">
        <v>18</v>
      </c>
      <c r="H6" s="33" t="s">
        <v>22</v>
      </c>
      <c r="I6" s="33" t="s">
        <v>19</v>
      </c>
      <c r="J6" s="33" t="s">
        <v>17</v>
      </c>
      <c r="K6" s="32" t="s">
        <v>18</v>
      </c>
      <c r="L6" s="33" t="s">
        <v>21</v>
      </c>
      <c r="M6" s="33" t="s">
        <v>20</v>
      </c>
      <c r="N6" s="33" t="s">
        <v>17</v>
      </c>
      <c r="O6" s="33" t="s">
        <v>18</v>
      </c>
      <c r="P6" s="53"/>
      <c r="Q6" s="53"/>
      <c r="R6" s="53"/>
      <c r="S6" s="34" t="s">
        <v>21</v>
      </c>
      <c r="T6" s="160"/>
      <c r="U6" s="161"/>
      <c r="V6" s="161"/>
      <c r="W6" s="161"/>
      <c r="X6" s="152"/>
      <c r="Y6" s="152"/>
      <c r="Z6" s="152"/>
      <c r="AA6" s="153"/>
      <c r="AB6" s="51" t="s">
        <v>16</v>
      </c>
      <c r="AC6" s="33" t="s">
        <v>17</v>
      </c>
      <c r="AD6" s="33" t="s">
        <v>18</v>
      </c>
      <c r="AE6" s="33" t="s">
        <v>22</v>
      </c>
      <c r="AF6" s="33" t="s">
        <v>19</v>
      </c>
      <c r="AG6" s="33" t="s">
        <v>35</v>
      </c>
      <c r="AH6" s="32" t="s">
        <v>18</v>
      </c>
      <c r="AI6" s="33" t="s">
        <v>21</v>
      </c>
      <c r="AJ6" s="33" t="s">
        <v>16</v>
      </c>
      <c r="AK6" s="33" t="s">
        <v>17</v>
      </c>
      <c r="AL6" s="33" t="s">
        <v>18</v>
      </c>
      <c r="AM6" s="53"/>
      <c r="AN6" s="53"/>
      <c r="AO6" s="53"/>
      <c r="AP6" s="33" t="s">
        <v>34</v>
      </c>
      <c r="AQ6" s="160"/>
      <c r="AR6" s="161"/>
      <c r="AS6" s="161"/>
      <c r="AT6" s="161"/>
      <c r="AU6" s="152"/>
      <c r="AV6" s="152"/>
      <c r="AW6" s="152"/>
      <c r="AX6" s="153"/>
      <c r="AY6" s="51" t="s">
        <v>16</v>
      </c>
      <c r="AZ6" s="33" t="s">
        <v>17</v>
      </c>
      <c r="BA6" s="33" t="s">
        <v>18</v>
      </c>
      <c r="BB6" s="33" t="s">
        <v>21</v>
      </c>
      <c r="BC6" s="33" t="s">
        <v>16</v>
      </c>
      <c r="BD6" s="33" t="s">
        <v>35</v>
      </c>
      <c r="BE6" s="32" t="s">
        <v>18</v>
      </c>
      <c r="BF6" s="33" t="s">
        <v>34</v>
      </c>
      <c r="BG6" s="33" t="s">
        <v>20</v>
      </c>
      <c r="BH6" s="33" t="s">
        <v>17</v>
      </c>
      <c r="BI6" s="33" t="s">
        <v>18</v>
      </c>
      <c r="BJ6" s="53"/>
      <c r="BK6" s="53"/>
      <c r="BL6" s="53"/>
      <c r="BM6" s="34" t="s">
        <v>21</v>
      </c>
      <c r="BN6" s="160"/>
      <c r="BO6" s="161"/>
      <c r="BP6" s="161"/>
      <c r="BQ6" s="161"/>
      <c r="BR6" s="152"/>
      <c r="BS6" s="152"/>
      <c r="BT6" s="152"/>
      <c r="BU6" s="153"/>
      <c r="BV6" s="51" t="s">
        <v>16</v>
      </c>
      <c r="BW6" s="33" t="s">
        <v>17</v>
      </c>
      <c r="BX6" s="33" t="s">
        <v>18</v>
      </c>
      <c r="BY6" s="33" t="s">
        <v>21</v>
      </c>
      <c r="BZ6" s="33" t="s">
        <v>16</v>
      </c>
      <c r="CA6" s="33" t="s">
        <v>35</v>
      </c>
      <c r="CB6" s="32" t="s">
        <v>18</v>
      </c>
      <c r="CC6" s="33" t="s">
        <v>34</v>
      </c>
      <c r="CD6" s="33" t="s">
        <v>16</v>
      </c>
      <c r="CE6" s="33" t="s">
        <v>17</v>
      </c>
      <c r="CF6" s="33" t="s">
        <v>18</v>
      </c>
      <c r="CG6" s="53"/>
      <c r="CH6" s="53"/>
      <c r="CI6" s="53"/>
      <c r="CJ6" s="34" t="s">
        <v>21</v>
      </c>
      <c r="CK6" s="160"/>
      <c r="CL6" s="161"/>
      <c r="CM6" s="161"/>
      <c r="CN6" s="161"/>
    </row>
    <row r="7" spans="1:92" ht="5.0999999999999996" customHeight="1">
      <c r="A7" s="20"/>
      <c r="B7" s="21"/>
      <c r="C7" s="21"/>
      <c r="D7" s="21"/>
      <c r="E7" s="6"/>
      <c r="F7" s="7"/>
      <c r="G7" s="8"/>
      <c r="H7" s="8"/>
      <c r="I7" s="8"/>
      <c r="J7" s="8"/>
      <c r="K7" s="17"/>
      <c r="L7" s="15"/>
      <c r="M7" s="15"/>
      <c r="N7" s="15"/>
      <c r="O7" s="11"/>
      <c r="P7" s="54"/>
      <c r="Q7" s="54"/>
      <c r="R7" s="54"/>
      <c r="S7" s="13"/>
      <c r="T7" s="10"/>
      <c r="U7" s="10"/>
      <c r="V7" s="10"/>
      <c r="W7" s="10"/>
      <c r="X7" s="20"/>
      <c r="Y7" s="21"/>
      <c r="Z7" s="21"/>
      <c r="AA7" s="21"/>
      <c r="AB7" s="6"/>
      <c r="AC7" s="7"/>
      <c r="AD7" s="8"/>
      <c r="AE7" s="8"/>
      <c r="AF7" s="8"/>
      <c r="AG7" s="8"/>
      <c r="AH7" s="17"/>
      <c r="AI7" s="15"/>
      <c r="AJ7" s="15"/>
      <c r="AK7" s="15"/>
      <c r="AL7" s="15"/>
      <c r="AM7" s="54"/>
      <c r="AN7" s="54"/>
      <c r="AO7" s="54"/>
      <c r="AP7" s="54"/>
      <c r="AQ7" s="93"/>
      <c r="AR7" s="10"/>
      <c r="AS7" s="10"/>
      <c r="AT7" s="10"/>
      <c r="AU7" s="20"/>
      <c r="AV7" s="21"/>
      <c r="AW7" s="21"/>
      <c r="AX7" s="21"/>
      <c r="AY7" s="6"/>
      <c r="AZ7" s="7"/>
      <c r="BA7" s="8"/>
      <c r="BB7" s="8"/>
      <c r="BC7" s="8"/>
      <c r="BD7" s="8"/>
      <c r="BE7" s="17"/>
      <c r="BF7" s="15"/>
      <c r="BG7" s="15"/>
      <c r="BH7" s="15"/>
      <c r="BI7" s="11"/>
      <c r="BJ7" s="54"/>
      <c r="BK7" s="54"/>
      <c r="BL7" s="54"/>
      <c r="BM7" s="13"/>
      <c r="BN7" s="10"/>
      <c r="BO7" s="10"/>
      <c r="BP7" s="10"/>
      <c r="BQ7" s="10"/>
      <c r="BR7" s="20"/>
      <c r="BS7" s="21"/>
      <c r="BT7" s="21"/>
      <c r="BU7" s="21"/>
      <c r="BV7" s="6"/>
      <c r="BW7" s="7"/>
      <c r="BX7" s="8"/>
      <c r="BY7" s="8"/>
      <c r="BZ7" s="8"/>
      <c r="CA7" s="8"/>
      <c r="CB7" s="17"/>
      <c r="CC7" s="15"/>
      <c r="CD7" s="15"/>
      <c r="CE7" s="15"/>
      <c r="CF7" s="11"/>
      <c r="CG7" s="54"/>
      <c r="CH7" s="54"/>
      <c r="CI7" s="54"/>
      <c r="CJ7" s="13"/>
      <c r="CK7" s="10"/>
      <c r="CL7" s="10"/>
      <c r="CM7" s="10"/>
      <c r="CN7" s="10"/>
    </row>
    <row r="8" spans="1:92" ht="13.9" customHeight="1">
      <c r="A8" s="242" t="s">
        <v>73</v>
      </c>
      <c r="B8" s="129"/>
      <c r="C8" s="36"/>
      <c r="D8" s="238"/>
      <c r="E8" s="240">
        <v>3288792039</v>
      </c>
      <c r="F8" s="241">
        <v>3241586543</v>
      </c>
      <c r="G8" s="241">
        <v>47205496</v>
      </c>
      <c r="H8" s="241">
        <v>-344332807</v>
      </c>
      <c r="I8" s="241">
        <v>2039476108</v>
      </c>
      <c r="J8" s="241">
        <v>1981977293</v>
      </c>
      <c r="K8" s="268">
        <v>57498815</v>
      </c>
      <c r="L8" s="268">
        <v>-313682353</v>
      </c>
      <c r="M8" s="268">
        <v>176202553</v>
      </c>
      <c r="N8" s="268">
        <v>176046879</v>
      </c>
      <c r="O8" s="241">
        <v>155675</v>
      </c>
      <c r="P8" s="269">
        <v>9274414</v>
      </c>
      <c r="Q8" s="270">
        <v>2015</v>
      </c>
      <c r="R8" s="68"/>
      <c r="S8" s="72">
        <f>P8</f>
        <v>9274414</v>
      </c>
      <c r="T8" s="130">
        <f>IF(LEN(Q8)&gt;0,Q8,"")</f>
        <v>2015</v>
      </c>
      <c r="U8" s="131"/>
      <c r="V8" s="131"/>
      <c r="W8" s="58"/>
      <c r="X8" s="242" t="s">
        <v>73</v>
      </c>
      <c r="Y8" s="129"/>
      <c r="Z8" s="36"/>
      <c r="AA8" s="238"/>
      <c r="AB8" s="240">
        <v>172778273</v>
      </c>
      <c r="AC8" s="241">
        <v>175663804</v>
      </c>
      <c r="AD8" s="241">
        <v>-2885530</v>
      </c>
      <c r="AE8" s="241">
        <v>-69788026</v>
      </c>
      <c r="AF8" s="241">
        <v>124656727</v>
      </c>
      <c r="AG8" s="241">
        <v>101603631</v>
      </c>
      <c r="AH8" s="268">
        <v>23053096</v>
      </c>
      <c r="AI8" s="268">
        <v>23053096</v>
      </c>
      <c r="AJ8" s="268">
        <v>159009374</v>
      </c>
      <c r="AK8" s="268">
        <v>156422258</v>
      </c>
      <c r="AL8" s="268">
        <v>2587116</v>
      </c>
      <c r="AM8" s="269">
        <v>-1885908</v>
      </c>
      <c r="AN8" s="270">
        <v>2015</v>
      </c>
      <c r="AO8" s="68"/>
      <c r="AP8" s="72">
        <f>AM8</f>
        <v>-1885908</v>
      </c>
      <c r="AQ8" s="130">
        <f>IF(LEN(AN8)&gt;0,AN8,"")</f>
        <v>2015</v>
      </c>
      <c r="AR8" s="131"/>
      <c r="AS8" s="131"/>
      <c r="AT8" s="58"/>
      <c r="AU8" s="242" t="s">
        <v>73</v>
      </c>
      <c r="AV8" s="129"/>
      <c r="AW8" s="36"/>
      <c r="AX8" s="238"/>
      <c r="AY8" s="240">
        <v>93991895</v>
      </c>
      <c r="AZ8" s="241">
        <v>93760524</v>
      </c>
      <c r="BA8" s="241">
        <v>231371</v>
      </c>
      <c r="BB8" s="241">
        <v>-2574</v>
      </c>
      <c r="BC8" s="241">
        <v>123505367</v>
      </c>
      <c r="BD8" s="241">
        <v>123505367</v>
      </c>
      <c r="BE8" s="277">
        <v>0</v>
      </c>
      <c r="BF8" s="277">
        <v>0</v>
      </c>
      <c r="BG8" s="268">
        <v>359308468</v>
      </c>
      <c r="BH8" s="268">
        <v>381462607</v>
      </c>
      <c r="BI8" s="241">
        <v>-22154139</v>
      </c>
      <c r="BJ8" s="269">
        <v>-22635441</v>
      </c>
      <c r="BK8" s="270">
        <v>2015</v>
      </c>
      <c r="BL8" s="68"/>
      <c r="BM8" s="72">
        <f>BJ8</f>
        <v>-22635441</v>
      </c>
      <c r="BN8" s="130">
        <f>IF(LEN(BK8)&gt;0,BK8,"")</f>
        <v>2015</v>
      </c>
      <c r="BO8" s="131"/>
      <c r="BP8" s="131"/>
      <c r="BQ8" s="58"/>
      <c r="BR8" s="242" t="s">
        <v>73</v>
      </c>
      <c r="BS8" s="129"/>
      <c r="BT8" s="36"/>
      <c r="BU8" s="238"/>
      <c r="BV8" s="240">
        <v>39863275</v>
      </c>
      <c r="BW8" s="241">
        <v>51144183</v>
      </c>
      <c r="BX8" s="241">
        <v>-11280908</v>
      </c>
      <c r="BY8" s="241">
        <v>31333990</v>
      </c>
      <c r="BZ8" s="279">
        <v>0</v>
      </c>
      <c r="CA8" s="279">
        <v>0</v>
      </c>
      <c r="CB8" s="277">
        <v>0</v>
      </c>
      <c r="CC8" s="277">
        <v>0</v>
      </c>
      <c r="CD8" s="277">
        <v>0</v>
      </c>
      <c r="CE8" s="277">
        <v>0</v>
      </c>
      <c r="CF8" s="279">
        <v>0</v>
      </c>
      <c r="CG8" s="280">
        <v>0</v>
      </c>
      <c r="CH8" s="270">
        <v>2015</v>
      </c>
      <c r="CI8" s="68"/>
      <c r="CJ8" s="72">
        <f>CG8</f>
        <v>0</v>
      </c>
      <c r="CK8" s="130">
        <f>IF(LEN(CH8)&gt;0,CH8,"")</f>
        <v>2015</v>
      </c>
      <c r="CL8" s="131"/>
      <c r="CM8" s="131"/>
      <c r="CN8" s="58"/>
    </row>
    <row r="9" spans="1:92" ht="13.9" customHeight="1">
      <c r="A9" s="242" t="s">
        <v>74</v>
      </c>
      <c r="B9" s="129"/>
      <c r="C9" s="36"/>
      <c r="D9" s="239"/>
      <c r="E9" s="240">
        <v>3370784320</v>
      </c>
      <c r="F9" s="241">
        <v>3378038422</v>
      </c>
      <c r="G9" s="241">
        <v>-7254103</v>
      </c>
      <c r="H9" s="241">
        <v>-351586910</v>
      </c>
      <c r="I9" s="241">
        <v>2021510920</v>
      </c>
      <c r="J9" s="241">
        <v>2033999818</v>
      </c>
      <c r="K9" s="268">
        <v>-12488898</v>
      </c>
      <c r="L9" s="268">
        <v>-326171252</v>
      </c>
      <c r="M9" s="268">
        <v>214916338</v>
      </c>
      <c r="N9" s="268">
        <v>212338550</v>
      </c>
      <c r="O9" s="241">
        <v>2577788</v>
      </c>
      <c r="P9" s="269">
        <v>11852203</v>
      </c>
      <c r="Q9" s="270">
        <v>2016</v>
      </c>
      <c r="R9" s="68"/>
      <c r="S9" s="72">
        <f>P9</f>
        <v>11852203</v>
      </c>
      <c r="T9" s="130">
        <f>IF(LEN(Q9)&gt;0,Q9,"")</f>
        <v>2016</v>
      </c>
      <c r="U9" s="131"/>
      <c r="V9" s="131"/>
      <c r="W9" s="58"/>
      <c r="X9" s="242" t="s">
        <v>74</v>
      </c>
      <c r="Y9" s="129"/>
      <c r="Z9" s="36"/>
      <c r="AA9" s="239"/>
      <c r="AB9" s="240">
        <v>192550316</v>
      </c>
      <c r="AC9" s="241">
        <v>198514561</v>
      </c>
      <c r="AD9" s="241">
        <v>-5964245</v>
      </c>
      <c r="AE9" s="241">
        <v>-75752271</v>
      </c>
      <c r="AF9" s="241">
        <v>110209723</v>
      </c>
      <c r="AG9" s="241">
        <v>107532893</v>
      </c>
      <c r="AH9" s="268">
        <v>2676830</v>
      </c>
      <c r="AI9" s="268">
        <v>25729926</v>
      </c>
      <c r="AJ9" s="268">
        <v>180120164</v>
      </c>
      <c r="AK9" s="268">
        <v>180574610</v>
      </c>
      <c r="AL9" s="268">
        <v>-454446</v>
      </c>
      <c r="AM9" s="269">
        <v>-2340354</v>
      </c>
      <c r="AN9" s="270">
        <v>2016</v>
      </c>
      <c r="AO9" s="68"/>
      <c r="AP9" s="72">
        <f>AM9</f>
        <v>-2340354</v>
      </c>
      <c r="AQ9" s="130">
        <f>IF(LEN(AN9)&gt;0,AN9,"")</f>
        <v>2016</v>
      </c>
      <c r="AR9" s="131"/>
      <c r="AS9" s="131"/>
      <c r="AT9" s="58"/>
      <c r="AU9" s="242" t="s">
        <v>74</v>
      </c>
      <c r="AV9" s="129"/>
      <c r="AW9" s="36"/>
      <c r="AX9" s="239"/>
      <c r="AY9" s="240">
        <v>94118853</v>
      </c>
      <c r="AZ9" s="241">
        <v>94338609</v>
      </c>
      <c r="BA9" s="241">
        <v>-219757</v>
      </c>
      <c r="BB9" s="241">
        <v>-222330</v>
      </c>
      <c r="BC9" s="241">
        <v>118678297</v>
      </c>
      <c r="BD9" s="241">
        <v>118678297</v>
      </c>
      <c r="BE9" s="277">
        <v>0</v>
      </c>
      <c r="BF9" s="277">
        <v>0</v>
      </c>
      <c r="BG9" s="268">
        <v>380199612</v>
      </c>
      <c r="BH9" s="268">
        <v>380673493</v>
      </c>
      <c r="BI9" s="241">
        <v>-473881</v>
      </c>
      <c r="BJ9" s="269">
        <v>-23109322</v>
      </c>
      <c r="BK9" s="270">
        <v>2016</v>
      </c>
      <c r="BL9" s="68"/>
      <c r="BM9" s="72">
        <f>BJ9</f>
        <v>-23109322</v>
      </c>
      <c r="BN9" s="130">
        <f>IF(LEN(BK9)&gt;0,BK9,"")</f>
        <v>2016</v>
      </c>
      <c r="BO9" s="131"/>
      <c r="BP9" s="131"/>
      <c r="BQ9" s="58"/>
      <c r="BR9" s="242" t="s">
        <v>74</v>
      </c>
      <c r="BS9" s="129"/>
      <c r="BT9" s="36"/>
      <c r="BU9" s="239"/>
      <c r="BV9" s="240">
        <v>58480096</v>
      </c>
      <c r="BW9" s="241">
        <v>51387591</v>
      </c>
      <c r="BX9" s="241">
        <v>7092505</v>
      </c>
      <c r="BY9" s="241">
        <v>38426495</v>
      </c>
      <c r="BZ9" s="279">
        <v>0</v>
      </c>
      <c r="CA9" s="279">
        <v>0</v>
      </c>
      <c r="CB9" s="277">
        <v>0</v>
      </c>
      <c r="CC9" s="277">
        <v>0</v>
      </c>
      <c r="CD9" s="277">
        <v>0</v>
      </c>
      <c r="CE9" s="277">
        <v>0</v>
      </c>
      <c r="CF9" s="279">
        <v>0</v>
      </c>
      <c r="CG9" s="280">
        <v>0</v>
      </c>
      <c r="CH9" s="270">
        <v>2016</v>
      </c>
      <c r="CI9" s="68"/>
      <c r="CJ9" s="72">
        <f>CG9</f>
        <v>0</v>
      </c>
      <c r="CK9" s="130">
        <f>IF(LEN(CH9)&gt;0,CH9,"")</f>
        <v>2016</v>
      </c>
      <c r="CL9" s="131"/>
      <c r="CM9" s="131"/>
      <c r="CN9" s="58"/>
    </row>
    <row r="10" spans="1:92" ht="13.9" customHeight="1">
      <c r="A10" s="242" t="s">
        <v>75</v>
      </c>
      <c r="B10" s="129"/>
      <c r="C10" s="36"/>
      <c r="D10" s="239"/>
      <c r="E10" s="240">
        <v>3455344606</v>
      </c>
      <c r="F10" s="241">
        <v>3423775442</v>
      </c>
      <c r="G10" s="241">
        <v>31569164</v>
      </c>
      <c r="H10" s="241">
        <v>-320017746</v>
      </c>
      <c r="I10" s="241">
        <v>2038437309</v>
      </c>
      <c r="J10" s="241">
        <v>2034394068</v>
      </c>
      <c r="K10" s="268">
        <v>4043241</v>
      </c>
      <c r="L10" s="268">
        <v>-322128011</v>
      </c>
      <c r="M10" s="268">
        <v>236729765</v>
      </c>
      <c r="N10" s="268">
        <v>239258331</v>
      </c>
      <c r="O10" s="241">
        <v>-2528566</v>
      </c>
      <c r="P10" s="269">
        <v>9323637</v>
      </c>
      <c r="Q10" s="270">
        <v>2017</v>
      </c>
      <c r="R10" s="68"/>
      <c r="S10" s="72">
        <f>P10</f>
        <v>9323637</v>
      </c>
      <c r="T10" s="130">
        <f>IF(LEN(Q10)&gt;0,Q10,"")</f>
        <v>2017</v>
      </c>
      <c r="U10" s="131"/>
      <c r="V10" s="131"/>
      <c r="W10" s="58"/>
      <c r="X10" s="242" t="s">
        <v>75</v>
      </c>
      <c r="Y10" s="129"/>
      <c r="Z10" s="36"/>
      <c r="AA10" s="239"/>
      <c r="AB10" s="240">
        <v>172796438</v>
      </c>
      <c r="AC10" s="241">
        <v>176946430</v>
      </c>
      <c r="AD10" s="241">
        <v>-4149993</v>
      </c>
      <c r="AE10" s="241">
        <v>-79902263</v>
      </c>
      <c r="AF10" s="241">
        <v>110716381</v>
      </c>
      <c r="AG10" s="241">
        <v>109330623</v>
      </c>
      <c r="AH10" s="268">
        <v>1385758</v>
      </c>
      <c r="AI10" s="268">
        <v>27115685</v>
      </c>
      <c r="AJ10" s="268">
        <v>186177344</v>
      </c>
      <c r="AK10" s="268">
        <v>183861384</v>
      </c>
      <c r="AL10" s="268">
        <v>2315960</v>
      </c>
      <c r="AM10" s="269">
        <v>-24394</v>
      </c>
      <c r="AN10" s="270">
        <v>2017</v>
      </c>
      <c r="AO10" s="68"/>
      <c r="AP10" s="72">
        <f>AM10</f>
        <v>-24394</v>
      </c>
      <c r="AQ10" s="130">
        <f>IF(LEN(AN10)&gt;0,AN10,"")</f>
        <v>2017</v>
      </c>
      <c r="AR10" s="131"/>
      <c r="AS10" s="131"/>
      <c r="AT10" s="58"/>
      <c r="AU10" s="242" t="s">
        <v>75</v>
      </c>
      <c r="AV10" s="129"/>
      <c r="AW10" s="36"/>
      <c r="AX10" s="239"/>
      <c r="AY10" s="240">
        <v>106781910</v>
      </c>
      <c r="AZ10" s="241">
        <v>106121576</v>
      </c>
      <c r="BA10" s="241">
        <v>660334</v>
      </c>
      <c r="BB10" s="241">
        <v>438004</v>
      </c>
      <c r="BC10" s="241">
        <v>123269501</v>
      </c>
      <c r="BD10" s="241">
        <v>123269501</v>
      </c>
      <c r="BE10" s="277">
        <v>0</v>
      </c>
      <c r="BF10" s="277">
        <v>0</v>
      </c>
      <c r="BG10" s="268">
        <v>382638670</v>
      </c>
      <c r="BH10" s="268">
        <v>376884359</v>
      </c>
      <c r="BI10" s="241">
        <v>5754311</v>
      </c>
      <c r="BJ10" s="269">
        <v>-17355011</v>
      </c>
      <c r="BK10" s="270">
        <v>2017</v>
      </c>
      <c r="BL10" s="68"/>
      <c r="BM10" s="72">
        <f>BJ10</f>
        <v>-17355011</v>
      </c>
      <c r="BN10" s="130">
        <f>IF(LEN(BK10)&gt;0,BK10,"")</f>
        <v>2017</v>
      </c>
      <c r="BO10" s="131"/>
      <c r="BP10" s="131"/>
      <c r="BQ10" s="58"/>
      <c r="BR10" s="242" t="s">
        <v>75</v>
      </c>
      <c r="BS10" s="129"/>
      <c r="BT10" s="36"/>
      <c r="BU10" s="239"/>
      <c r="BV10" s="240">
        <v>61158333</v>
      </c>
      <c r="BW10" s="241">
        <v>55764261</v>
      </c>
      <c r="BX10" s="241">
        <v>5394072</v>
      </c>
      <c r="BY10" s="241">
        <v>43820566</v>
      </c>
      <c r="BZ10" s="241">
        <v>34086399</v>
      </c>
      <c r="CA10" s="241">
        <v>16600840</v>
      </c>
      <c r="CB10" s="268">
        <v>17485559</v>
      </c>
      <c r="CC10" s="268">
        <v>17485559</v>
      </c>
      <c r="CD10" s="268">
        <v>2552557</v>
      </c>
      <c r="CE10" s="268">
        <v>1344068</v>
      </c>
      <c r="CF10" s="241">
        <v>1208489</v>
      </c>
      <c r="CG10" s="269">
        <v>1208489</v>
      </c>
      <c r="CH10" s="270">
        <v>2017</v>
      </c>
      <c r="CI10" s="68"/>
      <c r="CJ10" s="72">
        <f>CG10</f>
        <v>1208489</v>
      </c>
      <c r="CK10" s="130">
        <f>IF(LEN(CH10)&gt;0,CH10,"")</f>
        <v>2017</v>
      </c>
      <c r="CL10" s="131"/>
      <c r="CM10" s="131"/>
      <c r="CN10" s="58"/>
    </row>
    <row r="11" spans="1:92" ht="13.9" customHeight="1">
      <c r="A11" s="242" t="s">
        <v>76</v>
      </c>
      <c r="B11" s="129"/>
      <c r="C11" s="36"/>
      <c r="D11" s="239"/>
      <c r="E11" s="240">
        <v>3570551780</v>
      </c>
      <c r="F11" s="241">
        <v>3593202294</v>
      </c>
      <c r="G11" s="241">
        <v>-22650514</v>
      </c>
      <c r="H11" s="241">
        <v>-342668260</v>
      </c>
      <c r="I11" s="241">
        <v>2090636268</v>
      </c>
      <c r="J11" s="241">
        <v>2110916618</v>
      </c>
      <c r="K11" s="268">
        <v>-20280350</v>
      </c>
      <c r="L11" s="268">
        <v>-342408361</v>
      </c>
      <c r="M11" s="268">
        <v>255882354</v>
      </c>
      <c r="N11" s="268">
        <v>254544967</v>
      </c>
      <c r="O11" s="241">
        <v>1337387</v>
      </c>
      <c r="P11" s="269">
        <v>10661024</v>
      </c>
      <c r="Q11" s="270">
        <v>2018</v>
      </c>
      <c r="R11" s="68"/>
      <c r="S11" s="72">
        <f>P11</f>
        <v>10661024</v>
      </c>
      <c r="T11" s="130">
        <f>IF(LEN(Q11)&gt;0,Q11,"")</f>
        <v>2018</v>
      </c>
      <c r="U11" s="131"/>
      <c r="V11" s="131"/>
      <c r="W11" s="58"/>
      <c r="X11" s="242" t="s">
        <v>76</v>
      </c>
      <c r="Y11" s="129"/>
      <c r="Z11" s="36"/>
      <c r="AA11" s="239"/>
      <c r="AB11" s="240">
        <v>167099374</v>
      </c>
      <c r="AC11" s="241">
        <v>178870271</v>
      </c>
      <c r="AD11" s="241">
        <v>-11770897</v>
      </c>
      <c r="AE11" s="241">
        <v>-91673160</v>
      </c>
      <c r="AF11" s="241">
        <v>124834600</v>
      </c>
      <c r="AG11" s="241">
        <v>127090450</v>
      </c>
      <c r="AH11" s="268">
        <v>-2255850</v>
      </c>
      <c r="AI11" s="268">
        <v>24859835</v>
      </c>
      <c r="AJ11" s="268">
        <v>193471729</v>
      </c>
      <c r="AK11" s="268">
        <v>193261305</v>
      </c>
      <c r="AL11" s="268">
        <v>210424</v>
      </c>
      <c r="AM11" s="269">
        <v>186030</v>
      </c>
      <c r="AN11" s="270">
        <v>2018</v>
      </c>
      <c r="AO11" s="68"/>
      <c r="AP11" s="72">
        <f>AM11</f>
        <v>186030</v>
      </c>
      <c r="AQ11" s="130">
        <f>IF(LEN(AN11)&gt;0,AN11,"")</f>
        <v>2018</v>
      </c>
      <c r="AR11" s="131"/>
      <c r="AS11" s="131"/>
      <c r="AT11" s="58"/>
      <c r="AU11" s="242" t="s">
        <v>76</v>
      </c>
      <c r="AV11" s="129"/>
      <c r="AW11" s="36"/>
      <c r="AX11" s="239"/>
      <c r="AY11" s="240">
        <v>106015071</v>
      </c>
      <c r="AZ11" s="241">
        <v>104108745</v>
      </c>
      <c r="BA11" s="241">
        <v>1906326</v>
      </c>
      <c r="BB11" s="241">
        <v>2344329</v>
      </c>
      <c r="BC11" s="241">
        <v>131710466</v>
      </c>
      <c r="BD11" s="241">
        <v>131710466</v>
      </c>
      <c r="BE11" s="277">
        <v>0</v>
      </c>
      <c r="BF11" s="277">
        <v>0</v>
      </c>
      <c r="BG11" s="268">
        <v>417808137</v>
      </c>
      <c r="BH11" s="268">
        <v>413229365</v>
      </c>
      <c r="BI11" s="241">
        <v>4578772</v>
      </c>
      <c r="BJ11" s="269">
        <v>-12776239</v>
      </c>
      <c r="BK11" s="270">
        <v>2018</v>
      </c>
      <c r="BL11" s="68"/>
      <c r="BM11" s="72">
        <f>BJ11</f>
        <v>-12776239</v>
      </c>
      <c r="BN11" s="130">
        <f>IF(LEN(BK11)&gt;0,BK11,"")</f>
        <v>2018</v>
      </c>
      <c r="BO11" s="131"/>
      <c r="BP11" s="131"/>
      <c r="BQ11" s="58"/>
      <c r="BR11" s="242" t="s">
        <v>76</v>
      </c>
      <c r="BS11" s="129"/>
      <c r="BT11" s="36"/>
      <c r="BU11" s="239"/>
      <c r="BV11" s="240">
        <v>66020112</v>
      </c>
      <c r="BW11" s="241">
        <v>61521092</v>
      </c>
      <c r="BX11" s="241">
        <v>4499020</v>
      </c>
      <c r="BY11" s="241">
        <v>48319587</v>
      </c>
      <c r="BZ11" s="241">
        <v>15490632</v>
      </c>
      <c r="CA11" s="241">
        <v>16441687</v>
      </c>
      <c r="CB11" s="268">
        <v>-951055</v>
      </c>
      <c r="CC11" s="268">
        <v>16534504</v>
      </c>
      <c r="CD11" s="268">
        <v>1583036</v>
      </c>
      <c r="CE11" s="268">
        <v>1507329</v>
      </c>
      <c r="CF11" s="241">
        <v>75707</v>
      </c>
      <c r="CG11" s="269">
        <v>1284196</v>
      </c>
      <c r="CH11" s="270">
        <v>2018</v>
      </c>
      <c r="CI11" s="68"/>
      <c r="CJ11" s="72">
        <f>CG11</f>
        <v>1284196</v>
      </c>
      <c r="CK11" s="130">
        <f>IF(LEN(CH11)&gt;0,CH11,"")</f>
        <v>2018</v>
      </c>
      <c r="CL11" s="131"/>
      <c r="CM11" s="131"/>
      <c r="CN11" s="58"/>
    </row>
    <row r="12" spans="1:92" ht="13.9" customHeight="1">
      <c r="A12" s="242" t="s">
        <v>77</v>
      </c>
      <c r="B12" s="129"/>
      <c r="C12" s="36"/>
      <c r="D12" s="239"/>
      <c r="E12" s="240">
        <v>3694633910</v>
      </c>
      <c r="F12" s="241">
        <v>3597243366</v>
      </c>
      <c r="G12" s="241">
        <v>97390544</v>
      </c>
      <c r="H12" s="241">
        <v>-245277715</v>
      </c>
      <c r="I12" s="241">
        <v>2152641009</v>
      </c>
      <c r="J12" s="241">
        <v>2090524133</v>
      </c>
      <c r="K12" s="268">
        <v>62116876</v>
      </c>
      <c r="L12" s="268">
        <v>-280291485</v>
      </c>
      <c r="M12" s="268">
        <v>243240953</v>
      </c>
      <c r="N12" s="268">
        <v>243565544</v>
      </c>
      <c r="O12" s="241">
        <v>-324592</v>
      </c>
      <c r="P12" s="269">
        <v>10336433</v>
      </c>
      <c r="Q12" s="270">
        <v>2019</v>
      </c>
      <c r="R12" s="68"/>
      <c r="S12" s="72">
        <f>P12</f>
        <v>10336433</v>
      </c>
      <c r="T12" s="130">
        <f>IF(LEN(Q12)&gt;0,Q12,"")</f>
        <v>2019</v>
      </c>
      <c r="U12" s="131"/>
      <c r="V12" s="131"/>
      <c r="W12" s="58"/>
      <c r="X12" s="242" t="s">
        <v>77</v>
      </c>
      <c r="Y12" s="129"/>
      <c r="Z12" s="36"/>
      <c r="AA12" s="239"/>
      <c r="AB12" s="240">
        <v>171210241</v>
      </c>
      <c r="AC12" s="241">
        <v>150830879</v>
      </c>
      <c r="AD12" s="241">
        <v>20379363</v>
      </c>
      <c r="AE12" s="241">
        <v>-71293797</v>
      </c>
      <c r="AF12" s="241">
        <v>142006416</v>
      </c>
      <c r="AG12" s="241">
        <v>139707947</v>
      </c>
      <c r="AH12" s="268">
        <v>2298469</v>
      </c>
      <c r="AI12" s="268">
        <v>27158304</v>
      </c>
      <c r="AJ12" s="268">
        <v>218573237</v>
      </c>
      <c r="AK12" s="268">
        <v>218491085</v>
      </c>
      <c r="AL12" s="268">
        <v>82151</v>
      </c>
      <c r="AM12" s="269">
        <v>268181</v>
      </c>
      <c r="AN12" s="270">
        <v>2019</v>
      </c>
      <c r="AO12" s="68"/>
      <c r="AP12" s="72">
        <f>AM12</f>
        <v>268181</v>
      </c>
      <c r="AQ12" s="130">
        <f>IF(LEN(AN12)&gt;0,AN12,"")</f>
        <v>2019</v>
      </c>
      <c r="AR12" s="131"/>
      <c r="AS12" s="131"/>
      <c r="AT12" s="58"/>
      <c r="AU12" s="242" t="s">
        <v>77</v>
      </c>
      <c r="AV12" s="129"/>
      <c r="AW12" s="36"/>
      <c r="AX12" s="239"/>
      <c r="AY12" s="240">
        <v>114428528</v>
      </c>
      <c r="AZ12" s="241">
        <v>114379371</v>
      </c>
      <c r="BA12" s="241">
        <v>49157</v>
      </c>
      <c r="BB12" s="241">
        <v>2393486</v>
      </c>
      <c r="BC12" s="241">
        <v>137163371</v>
      </c>
      <c r="BD12" s="241">
        <v>136730365</v>
      </c>
      <c r="BE12" s="268">
        <v>433005</v>
      </c>
      <c r="BF12" s="268">
        <v>433005</v>
      </c>
      <c r="BG12" s="268">
        <v>426528943</v>
      </c>
      <c r="BH12" s="268">
        <v>417855097</v>
      </c>
      <c r="BI12" s="241">
        <v>8673846</v>
      </c>
      <c r="BJ12" s="269">
        <v>-4102393</v>
      </c>
      <c r="BK12" s="270">
        <v>2019</v>
      </c>
      <c r="BL12" s="68"/>
      <c r="BM12" s="72">
        <f>BJ12</f>
        <v>-4102393</v>
      </c>
      <c r="BN12" s="130">
        <f>IF(LEN(BK12)&gt;0,BK12,"")</f>
        <v>2019</v>
      </c>
      <c r="BO12" s="131"/>
      <c r="BP12" s="131"/>
      <c r="BQ12" s="58"/>
      <c r="BR12" s="242" t="s">
        <v>77</v>
      </c>
      <c r="BS12" s="129"/>
      <c r="BT12" s="36"/>
      <c r="BU12" s="239"/>
      <c r="BV12" s="240">
        <v>69950758</v>
      </c>
      <c r="BW12" s="241">
        <v>65248621</v>
      </c>
      <c r="BX12" s="241">
        <v>4702137</v>
      </c>
      <c r="BY12" s="241">
        <v>53021724</v>
      </c>
      <c r="BZ12" s="241">
        <v>17363407</v>
      </c>
      <c r="CA12" s="241">
        <v>18408074</v>
      </c>
      <c r="CB12" s="268">
        <v>-1044667</v>
      </c>
      <c r="CC12" s="268">
        <v>15489837</v>
      </c>
      <c r="CD12" s="268">
        <v>1527048</v>
      </c>
      <c r="CE12" s="268">
        <v>1502249</v>
      </c>
      <c r="CF12" s="241">
        <v>24798</v>
      </c>
      <c r="CG12" s="269">
        <v>1308994</v>
      </c>
      <c r="CH12" s="270">
        <v>2019</v>
      </c>
      <c r="CI12" s="68"/>
      <c r="CJ12" s="72">
        <f>CG12</f>
        <v>1308994</v>
      </c>
      <c r="CK12" s="130">
        <f>IF(LEN(CH12)&gt;0,CH12,"")</f>
        <v>2019</v>
      </c>
      <c r="CL12" s="131"/>
      <c r="CM12" s="131"/>
      <c r="CN12" s="58"/>
    </row>
    <row r="13" spans="1:92" ht="27.2" customHeight="1">
      <c r="A13" s="242" t="s">
        <v>78</v>
      </c>
      <c r="B13" s="129"/>
      <c r="C13" s="36"/>
      <c r="D13" s="239"/>
      <c r="E13" s="240">
        <v>3989494447</v>
      </c>
      <c r="F13" s="241">
        <v>3950709810</v>
      </c>
      <c r="G13" s="241">
        <v>38784637</v>
      </c>
      <c r="H13" s="241">
        <v>-206493079</v>
      </c>
      <c r="I13" s="241">
        <v>2353406999</v>
      </c>
      <c r="J13" s="241">
        <v>2329121350</v>
      </c>
      <c r="K13" s="268">
        <v>24285650</v>
      </c>
      <c r="L13" s="268">
        <v>-256005835</v>
      </c>
      <c r="M13" s="268">
        <v>266242543</v>
      </c>
      <c r="N13" s="268">
        <v>266417165</v>
      </c>
      <c r="O13" s="241">
        <v>-174622</v>
      </c>
      <c r="P13" s="269">
        <v>10161811</v>
      </c>
      <c r="Q13" s="270">
        <v>2020</v>
      </c>
      <c r="R13" s="68"/>
      <c r="S13" s="72">
        <f>P13</f>
        <v>10161811</v>
      </c>
      <c r="T13" s="130">
        <f>IF(LEN(Q13)&gt;0,Q13,"")</f>
        <v>2020</v>
      </c>
      <c r="U13" s="131"/>
      <c r="V13" s="131"/>
      <c r="W13" s="58"/>
      <c r="X13" s="242" t="s">
        <v>78</v>
      </c>
      <c r="Y13" s="129"/>
      <c r="Z13" s="36"/>
      <c r="AA13" s="239"/>
      <c r="AB13" s="240">
        <v>197118449</v>
      </c>
      <c r="AC13" s="241">
        <v>200867696</v>
      </c>
      <c r="AD13" s="241">
        <v>-3749247</v>
      </c>
      <c r="AE13" s="241">
        <v>-75043045</v>
      </c>
      <c r="AF13" s="241">
        <v>160185021</v>
      </c>
      <c r="AG13" s="241">
        <v>157865854</v>
      </c>
      <c r="AH13" s="268">
        <v>2319167</v>
      </c>
      <c r="AI13" s="268">
        <v>29477471</v>
      </c>
      <c r="AJ13" s="268">
        <v>220530583</v>
      </c>
      <c r="AK13" s="268">
        <v>221015006</v>
      </c>
      <c r="AL13" s="268">
        <v>-484423</v>
      </c>
      <c r="AM13" s="269">
        <v>-216242</v>
      </c>
      <c r="AN13" s="270">
        <v>2020</v>
      </c>
      <c r="AO13" s="68"/>
      <c r="AP13" s="72">
        <f>AM13</f>
        <v>-216242</v>
      </c>
      <c r="AQ13" s="130">
        <f>IF(LEN(AN13)&gt;0,AN13,"")</f>
        <v>2020</v>
      </c>
      <c r="AR13" s="131"/>
      <c r="AS13" s="131"/>
      <c r="AT13" s="58"/>
      <c r="AU13" s="242" t="s">
        <v>78</v>
      </c>
      <c r="AV13" s="129"/>
      <c r="AW13" s="36"/>
      <c r="AX13" s="239"/>
      <c r="AY13" s="240">
        <v>114320548</v>
      </c>
      <c r="AZ13" s="241">
        <v>114275073</v>
      </c>
      <c r="BA13" s="241">
        <v>45475</v>
      </c>
      <c r="BB13" s="241">
        <v>2438961</v>
      </c>
      <c r="BC13" s="241">
        <v>136990572</v>
      </c>
      <c r="BD13" s="241">
        <v>135647990</v>
      </c>
      <c r="BE13" s="268">
        <v>1342582</v>
      </c>
      <c r="BF13" s="268">
        <v>1775588</v>
      </c>
      <c r="BG13" s="268">
        <v>455375364</v>
      </c>
      <c r="BH13" s="268">
        <v>441771877</v>
      </c>
      <c r="BI13" s="241">
        <v>13603487</v>
      </c>
      <c r="BJ13" s="269">
        <v>9501094</v>
      </c>
      <c r="BK13" s="270">
        <v>2020</v>
      </c>
      <c r="BL13" s="68"/>
      <c r="BM13" s="72">
        <f>BJ13</f>
        <v>9501094</v>
      </c>
      <c r="BN13" s="130">
        <f>IF(LEN(BK13)&gt;0,BK13,"")</f>
        <v>2020</v>
      </c>
      <c r="BO13" s="131"/>
      <c r="BP13" s="131"/>
      <c r="BQ13" s="58"/>
      <c r="BR13" s="242" t="s">
        <v>78</v>
      </c>
      <c r="BS13" s="129"/>
      <c r="BT13" s="36"/>
      <c r="BU13" s="239"/>
      <c r="BV13" s="240">
        <v>69405603</v>
      </c>
      <c r="BW13" s="241">
        <v>64409327</v>
      </c>
      <c r="BX13" s="241">
        <v>4996276</v>
      </c>
      <c r="BY13" s="241">
        <v>58018000</v>
      </c>
      <c r="BZ13" s="241">
        <v>14365993</v>
      </c>
      <c r="CA13" s="241">
        <v>17805567</v>
      </c>
      <c r="CB13" s="268">
        <v>-3439573</v>
      </c>
      <c r="CC13" s="268">
        <v>12050264</v>
      </c>
      <c r="CD13" s="268">
        <v>1552772</v>
      </c>
      <c r="CE13" s="268">
        <v>1512906</v>
      </c>
      <c r="CF13" s="241">
        <v>39866</v>
      </c>
      <c r="CG13" s="269">
        <v>1348860</v>
      </c>
      <c r="CH13" s="270">
        <v>2020</v>
      </c>
      <c r="CI13" s="68"/>
      <c r="CJ13" s="72">
        <f>CG13</f>
        <v>1348860</v>
      </c>
      <c r="CK13" s="130">
        <f>IF(LEN(CH13)&gt;0,CH13,"")</f>
        <v>2020</v>
      </c>
      <c r="CL13" s="131"/>
      <c r="CM13" s="131"/>
      <c r="CN13" s="58"/>
    </row>
    <row r="14" spans="1:92" ht="13.9" customHeight="1">
      <c r="A14" s="242" t="s">
        <v>79</v>
      </c>
      <c r="B14" s="129"/>
      <c r="C14" s="36"/>
      <c r="D14" s="239"/>
      <c r="E14" s="240">
        <v>4173705849</v>
      </c>
      <c r="F14" s="241">
        <v>3916414177</v>
      </c>
      <c r="G14" s="241">
        <v>257291672</v>
      </c>
      <c r="H14" s="241">
        <v>50798593</v>
      </c>
      <c r="I14" s="241">
        <v>2443208205</v>
      </c>
      <c r="J14" s="241">
        <v>2223421663</v>
      </c>
      <c r="K14" s="268">
        <v>219786542</v>
      </c>
      <c r="L14" s="268">
        <v>-36219293</v>
      </c>
      <c r="M14" s="268">
        <v>265837693</v>
      </c>
      <c r="N14" s="268">
        <v>266992695</v>
      </c>
      <c r="O14" s="241">
        <v>-1155002</v>
      </c>
      <c r="P14" s="269">
        <v>9006808</v>
      </c>
      <c r="Q14" s="270">
        <v>2021</v>
      </c>
      <c r="R14" s="68"/>
      <c r="S14" s="72">
        <f>P14</f>
        <v>9006808</v>
      </c>
      <c r="T14" s="130">
        <f>IF(LEN(Q14)&gt;0,Q14,"")</f>
        <v>2021</v>
      </c>
      <c r="U14" s="131"/>
      <c r="V14" s="131"/>
      <c r="W14" s="58"/>
      <c r="X14" s="242" t="s">
        <v>79</v>
      </c>
      <c r="Y14" s="129"/>
      <c r="Z14" s="36"/>
      <c r="AA14" s="239"/>
      <c r="AB14" s="240">
        <v>188852535</v>
      </c>
      <c r="AC14" s="241">
        <v>182329506</v>
      </c>
      <c r="AD14" s="241">
        <v>6523029</v>
      </c>
      <c r="AE14" s="241">
        <v>-68520016</v>
      </c>
      <c r="AF14" s="241">
        <v>173088784</v>
      </c>
      <c r="AG14" s="241">
        <v>158236382</v>
      </c>
      <c r="AH14" s="268">
        <v>14852403</v>
      </c>
      <c r="AI14" s="268">
        <v>44329874</v>
      </c>
      <c r="AJ14" s="268">
        <v>239023890</v>
      </c>
      <c r="AK14" s="268">
        <v>239107045</v>
      </c>
      <c r="AL14" s="268">
        <v>-83155</v>
      </c>
      <c r="AM14" s="269">
        <v>-299397</v>
      </c>
      <c r="AN14" s="270">
        <v>2021</v>
      </c>
      <c r="AO14" s="68"/>
      <c r="AP14" s="72">
        <f>AM14</f>
        <v>-299397</v>
      </c>
      <c r="AQ14" s="130">
        <f>IF(LEN(AN14)&gt;0,AN14,"")</f>
        <v>2021</v>
      </c>
      <c r="AR14" s="131"/>
      <c r="AS14" s="131"/>
      <c r="AT14" s="58"/>
      <c r="AU14" s="242" t="s">
        <v>79</v>
      </c>
      <c r="AV14" s="129"/>
      <c r="AW14" s="36"/>
      <c r="AX14" s="239"/>
      <c r="AY14" s="240">
        <v>133509864</v>
      </c>
      <c r="AZ14" s="241">
        <v>133484778</v>
      </c>
      <c r="BA14" s="241">
        <v>25086</v>
      </c>
      <c r="BB14" s="241">
        <v>2464047</v>
      </c>
      <c r="BC14" s="241">
        <v>156611885</v>
      </c>
      <c r="BD14" s="241">
        <v>152766126</v>
      </c>
      <c r="BE14" s="268">
        <v>3845759</v>
      </c>
      <c r="BF14" s="268">
        <v>5621347</v>
      </c>
      <c r="BG14" s="268">
        <v>484385727</v>
      </c>
      <c r="BH14" s="268">
        <v>474026744</v>
      </c>
      <c r="BI14" s="241">
        <v>10358984</v>
      </c>
      <c r="BJ14" s="269">
        <v>19860078</v>
      </c>
      <c r="BK14" s="270">
        <v>2021</v>
      </c>
      <c r="BL14" s="68"/>
      <c r="BM14" s="72">
        <f>BJ14</f>
        <v>19860078</v>
      </c>
      <c r="BN14" s="130">
        <f>IF(LEN(BK14)&gt;0,BK14,"")</f>
        <v>2021</v>
      </c>
      <c r="BO14" s="131"/>
      <c r="BP14" s="131"/>
      <c r="BQ14" s="58"/>
      <c r="BR14" s="242" t="s">
        <v>79</v>
      </c>
      <c r="BS14" s="129"/>
      <c r="BT14" s="36"/>
      <c r="BU14" s="239"/>
      <c r="BV14" s="240">
        <v>71329512</v>
      </c>
      <c r="BW14" s="241">
        <v>66347470</v>
      </c>
      <c r="BX14" s="241">
        <v>4982042</v>
      </c>
      <c r="BY14" s="241">
        <v>63000042</v>
      </c>
      <c r="BZ14" s="241">
        <v>16283749</v>
      </c>
      <c r="CA14" s="241">
        <v>18134396</v>
      </c>
      <c r="CB14" s="268">
        <v>-1850647</v>
      </c>
      <c r="CC14" s="268">
        <v>10199616</v>
      </c>
      <c r="CD14" s="268">
        <v>1574005</v>
      </c>
      <c r="CE14" s="268">
        <v>1567372</v>
      </c>
      <c r="CF14" s="241">
        <v>6632</v>
      </c>
      <c r="CG14" s="269">
        <v>1355492</v>
      </c>
      <c r="CH14" s="270">
        <v>2021</v>
      </c>
      <c r="CI14" s="68"/>
      <c r="CJ14" s="72">
        <f>CG14</f>
        <v>1355492</v>
      </c>
      <c r="CK14" s="130">
        <f>IF(LEN(CH14)&gt;0,CH14,"")</f>
        <v>2021</v>
      </c>
      <c r="CL14" s="131"/>
      <c r="CM14" s="131"/>
      <c r="CN14" s="58"/>
    </row>
    <row r="15" spans="1:92" ht="13.9" customHeight="1">
      <c r="A15" s="242" t="s">
        <v>80</v>
      </c>
      <c r="B15" s="129"/>
      <c r="C15" s="36"/>
      <c r="D15" s="239"/>
      <c r="E15" s="240">
        <v>4484039569</v>
      </c>
      <c r="F15" s="241">
        <v>4333034639</v>
      </c>
      <c r="G15" s="241">
        <v>151004931</v>
      </c>
      <c r="H15" s="241">
        <v>201803529</v>
      </c>
      <c r="I15" s="241">
        <v>2733882409</v>
      </c>
      <c r="J15" s="241">
        <v>2582479504</v>
      </c>
      <c r="K15" s="268">
        <v>151402904</v>
      </c>
      <c r="L15" s="268">
        <v>115183611</v>
      </c>
      <c r="M15" s="268">
        <v>290807945</v>
      </c>
      <c r="N15" s="268">
        <v>292783973</v>
      </c>
      <c r="O15" s="241">
        <v>-1976028</v>
      </c>
      <c r="P15" s="269">
        <v>7030780</v>
      </c>
      <c r="Q15" s="270">
        <v>2022</v>
      </c>
      <c r="R15" s="68"/>
      <c r="S15" s="72">
        <f>P15</f>
        <v>7030780</v>
      </c>
      <c r="T15" s="130">
        <f>IF(LEN(Q15)&gt;0,Q15,"")</f>
        <v>2022</v>
      </c>
      <c r="U15" s="131"/>
      <c r="V15" s="131"/>
      <c r="W15" s="58"/>
      <c r="X15" s="242" t="s">
        <v>80</v>
      </c>
      <c r="Y15" s="129"/>
      <c r="Z15" s="36"/>
      <c r="AA15" s="239"/>
      <c r="AB15" s="240">
        <v>207251051</v>
      </c>
      <c r="AC15" s="241">
        <v>214643882</v>
      </c>
      <c r="AD15" s="241">
        <v>-7392831</v>
      </c>
      <c r="AE15" s="241">
        <v>-75912847</v>
      </c>
      <c r="AF15" s="241">
        <v>155256992</v>
      </c>
      <c r="AG15" s="241">
        <v>156078784</v>
      </c>
      <c r="AH15" s="268">
        <v>-821792</v>
      </c>
      <c r="AI15" s="268">
        <v>43508082</v>
      </c>
      <c r="AJ15" s="268">
        <v>237075593</v>
      </c>
      <c r="AK15" s="268">
        <v>236908715</v>
      </c>
      <c r="AL15" s="268">
        <v>166878</v>
      </c>
      <c r="AM15" s="269">
        <v>-132519</v>
      </c>
      <c r="AN15" s="270">
        <v>2022</v>
      </c>
      <c r="AO15" s="68"/>
      <c r="AP15" s="72">
        <f>AM15</f>
        <v>-132519</v>
      </c>
      <c r="AQ15" s="130">
        <f>IF(LEN(AN15)&gt;0,AN15,"")</f>
        <v>2022</v>
      </c>
      <c r="AR15" s="131"/>
      <c r="AS15" s="131"/>
      <c r="AT15" s="58"/>
      <c r="AU15" s="242" t="s">
        <v>80</v>
      </c>
      <c r="AV15" s="129"/>
      <c r="AW15" s="36"/>
      <c r="AX15" s="239"/>
      <c r="AY15" s="240">
        <v>114515362</v>
      </c>
      <c r="AZ15" s="241">
        <v>114418997</v>
      </c>
      <c r="BA15" s="241">
        <v>96365</v>
      </c>
      <c r="BB15" s="241">
        <v>2560412</v>
      </c>
      <c r="BC15" s="241">
        <v>158892229</v>
      </c>
      <c r="BD15" s="241">
        <v>159513982</v>
      </c>
      <c r="BE15" s="268">
        <v>-621753</v>
      </c>
      <c r="BF15" s="268">
        <v>4999593</v>
      </c>
      <c r="BG15" s="268">
        <v>485413874</v>
      </c>
      <c r="BH15" s="268">
        <v>478062387</v>
      </c>
      <c r="BI15" s="241">
        <v>7351487</v>
      </c>
      <c r="BJ15" s="269">
        <v>27211565</v>
      </c>
      <c r="BK15" s="270">
        <v>2022</v>
      </c>
      <c r="BL15" s="68"/>
      <c r="BM15" s="72">
        <f>BJ15</f>
        <v>27211565</v>
      </c>
      <c r="BN15" s="130">
        <f>IF(LEN(BK15)&gt;0,BK15,"")</f>
        <v>2022</v>
      </c>
      <c r="BO15" s="131"/>
      <c r="BP15" s="131"/>
      <c r="BQ15" s="58"/>
      <c r="BR15" s="242" t="s">
        <v>80</v>
      </c>
      <c r="BS15" s="129"/>
      <c r="BT15" s="36"/>
      <c r="BU15" s="239"/>
      <c r="BV15" s="240">
        <v>81248401</v>
      </c>
      <c r="BW15" s="241">
        <v>76659806</v>
      </c>
      <c r="BX15" s="241">
        <v>4588595</v>
      </c>
      <c r="BY15" s="241">
        <v>67588637</v>
      </c>
      <c r="BZ15" s="241">
        <v>17723430</v>
      </c>
      <c r="CA15" s="241">
        <v>19743127</v>
      </c>
      <c r="CB15" s="268">
        <v>-2019697</v>
      </c>
      <c r="CC15" s="268">
        <v>8179919</v>
      </c>
      <c r="CD15" s="268">
        <v>1972284</v>
      </c>
      <c r="CE15" s="268">
        <v>1741481</v>
      </c>
      <c r="CF15" s="241">
        <v>230803</v>
      </c>
      <c r="CG15" s="269">
        <v>1586295</v>
      </c>
      <c r="CH15" s="270">
        <v>2022</v>
      </c>
      <c r="CI15" s="68"/>
      <c r="CJ15" s="72">
        <f>CG15</f>
        <v>1586295</v>
      </c>
      <c r="CK15" s="130">
        <f>IF(LEN(CH15)&gt;0,CH15,"")</f>
        <v>2022</v>
      </c>
      <c r="CL15" s="131"/>
      <c r="CM15" s="131"/>
      <c r="CN15" s="58"/>
    </row>
    <row r="16" spans="1:92" ht="13.9" customHeight="1">
      <c r="A16" s="242" t="s">
        <v>81</v>
      </c>
      <c r="B16" s="129"/>
      <c r="C16" s="36"/>
      <c r="D16" s="239"/>
      <c r="E16" s="240">
        <v>5470278195</v>
      </c>
      <c r="F16" s="241">
        <v>5374678111</v>
      </c>
      <c r="G16" s="241">
        <v>95600084</v>
      </c>
      <c r="H16" s="241">
        <v>297403613</v>
      </c>
      <c r="I16" s="241">
        <v>3701956858</v>
      </c>
      <c r="J16" s="241">
        <v>3592745268</v>
      </c>
      <c r="K16" s="268">
        <v>109211589</v>
      </c>
      <c r="L16" s="268">
        <v>224395201</v>
      </c>
      <c r="M16" s="268">
        <v>250627009</v>
      </c>
      <c r="N16" s="268">
        <v>239499768</v>
      </c>
      <c r="O16" s="241">
        <v>11127241</v>
      </c>
      <c r="P16" s="269">
        <v>18158021</v>
      </c>
      <c r="Q16" s="270">
        <v>2023</v>
      </c>
      <c r="R16" s="68"/>
      <c r="S16" s="72">
        <f>P16</f>
        <v>18158021</v>
      </c>
      <c r="T16" s="130">
        <f>IF(LEN(Q16)&gt;0,Q16,"")</f>
        <v>2023</v>
      </c>
      <c r="U16" s="131"/>
      <c r="V16" s="131"/>
      <c r="W16" s="58"/>
      <c r="X16" s="242" t="s">
        <v>81</v>
      </c>
      <c r="Y16" s="129"/>
      <c r="Z16" s="36"/>
      <c r="AA16" s="239"/>
      <c r="AB16" s="240">
        <v>211741575</v>
      </c>
      <c r="AC16" s="241">
        <v>211269047</v>
      </c>
      <c r="AD16" s="241">
        <v>472527</v>
      </c>
      <c r="AE16" s="241">
        <v>-75440319</v>
      </c>
      <c r="AF16" s="241">
        <v>123876112</v>
      </c>
      <c r="AG16" s="241">
        <v>167384194</v>
      </c>
      <c r="AH16" s="268">
        <v>-43508082</v>
      </c>
      <c r="AI16" s="277">
        <v>0</v>
      </c>
      <c r="AJ16" s="268">
        <v>263094855</v>
      </c>
      <c r="AK16" s="268">
        <v>263585002</v>
      </c>
      <c r="AL16" s="268">
        <v>-490147</v>
      </c>
      <c r="AM16" s="269">
        <v>-622666</v>
      </c>
      <c r="AN16" s="270">
        <v>2023</v>
      </c>
      <c r="AO16" s="68"/>
      <c r="AP16" s="72">
        <f>AM16</f>
        <v>-622666</v>
      </c>
      <c r="AQ16" s="130">
        <f>IF(LEN(AN16)&gt;0,AN16,"")</f>
        <v>2023</v>
      </c>
      <c r="AR16" s="131"/>
      <c r="AS16" s="131"/>
      <c r="AT16" s="58"/>
      <c r="AU16" s="242" t="s">
        <v>81</v>
      </c>
      <c r="AV16" s="129"/>
      <c r="AW16" s="36"/>
      <c r="AX16" s="239"/>
      <c r="AY16" s="240">
        <v>138636215</v>
      </c>
      <c r="AZ16" s="241">
        <v>138629169</v>
      </c>
      <c r="BA16" s="241">
        <v>7046</v>
      </c>
      <c r="BB16" s="241">
        <v>2567458</v>
      </c>
      <c r="BC16" s="241">
        <v>158297816</v>
      </c>
      <c r="BD16" s="241">
        <v>159280986</v>
      </c>
      <c r="BE16" s="268">
        <v>-983170</v>
      </c>
      <c r="BF16" s="268">
        <v>4016423</v>
      </c>
      <c r="BG16" s="268">
        <v>515311802</v>
      </c>
      <c r="BH16" s="268">
        <v>506620001</v>
      </c>
      <c r="BI16" s="241">
        <v>8691800</v>
      </c>
      <c r="BJ16" s="269">
        <v>35903365</v>
      </c>
      <c r="BK16" s="270">
        <v>2023</v>
      </c>
      <c r="BL16" s="68"/>
      <c r="BM16" s="72">
        <f>BJ16</f>
        <v>35903365</v>
      </c>
      <c r="BN16" s="130">
        <f>IF(LEN(BK16)&gt;0,BK16,"")</f>
        <v>2023</v>
      </c>
      <c r="BO16" s="131"/>
      <c r="BP16" s="131"/>
      <c r="BQ16" s="58"/>
      <c r="BR16" s="242" t="s">
        <v>81</v>
      </c>
      <c r="BS16" s="129"/>
      <c r="BT16" s="36"/>
      <c r="BU16" s="239"/>
      <c r="BV16" s="240">
        <v>85475288</v>
      </c>
      <c r="BW16" s="241">
        <v>75392143</v>
      </c>
      <c r="BX16" s="241">
        <v>10083145</v>
      </c>
      <c r="BY16" s="241">
        <v>77671782</v>
      </c>
      <c r="BZ16" s="241">
        <v>19004662</v>
      </c>
      <c r="CA16" s="241">
        <v>18469028</v>
      </c>
      <c r="CB16" s="268">
        <v>535633</v>
      </c>
      <c r="CC16" s="268">
        <v>8715553</v>
      </c>
      <c r="CD16" s="268">
        <v>2256005</v>
      </c>
      <c r="CE16" s="268">
        <v>1803503</v>
      </c>
      <c r="CF16" s="241">
        <v>452502</v>
      </c>
      <c r="CG16" s="269">
        <v>2038797</v>
      </c>
      <c r="CH16" s="270">
        <v>2023</v>
      </c>
      <c r="CI16" s="68"/>
      <c r="CJ16" s="72">
        <f>CG16</f>
        <v>2038797</v>
      </c>
      <c r="CK16" s="130">
        <f>IF(LEN(CH16)&gt;0,CH16,"")</f>
        <v>2023</v>
      </c>
      <c r="CL16" s="131"/>
      <c r="CM16" s="131"/>
      <c r="CN16" s="58"/>
    </row>
    <row r="17" spans="1:92" ht="13.9" customHeight="1">
      <c r="A17" s="242" t="s">
        <v>82</v>
      </c>
      <c r="B17" s="129"/>
      <c r="C17" s="36"/>
      <c r="D17" s="239"/>
      <c r="E17" s="240">
        <v>5255179448</v>
      </c>
      <c r="F17" s="241">
        <v>5056388525</v>
      </c>
      <c r="G17" s="241">
        <v>198790924</v>
      </c>
      <c r="H17" s="241">
        <v>496194536</v>
      </c>
      <c r="I17" s="241">
        <v>3303478607</v>
      </c>
      <c r="J17" s="241">
        <v>3153226344</v>
      </c>
      <c r="K17" s="268">
        <v>150252263</v>
      </c>
      <c r="L17" s="268">
        <v>374647464</v>
      </c>
      <c r="M17" s="268">
        <v>279000864</v>
      </c>
      <c r="N17" s="268">
        <v>282991279</v>
      </c>
      <c r="O17" s="241">
        <v>-3990415</v>
      </c>
      <c r="P17" s="269">
        <v>14167605</v>
      </c>
      <c r="Q17" s="270">
        <v>2024</v>
      </c>
      <c r="R17" s="68"/>
      <c r="S17" s="72">
        <f>P17</f>
        <v>14167605</v>
      </c>
      <c r="T17" s="130">
        <f>IF(LEN(Q17)&gt;0,Q17,"")</f>
        <v>2024</v>
      </c>
      <c r="U17" s="131"/>
      <c r="V17" s="131"/>
      <c r="W17" s="58"/>
      <c r="X17" s="242" t="s">
        <v>82</v>
      </c>
      <c r="Y17" s="129"/>
      <c r="Z17" s="36"/>
      <c r="AA17" s="239"/>
      <c r="AB17" s="240">
        <v>231454755</v>
      </c>
      <c r="AC17" s="241">
        <v>227175808</v>
      </c>
      <c r="AD17" s="241">
        <v>4278947</v>
      </c>
      <c r="AE17" s="241">
        <v>-71161372</v>
      </c>
      <c r="AF17" s="241">
        <v>185752034</v>
      </c>
      <c r="AG17" s="241">
        <v>186244278</v>
      </c>
      <c r="AH17" s="268">
        <v>-492245</v>
      </c>
      <c r="AI17" s="268">
        <v>-492245</v>
      </c>
      <c r="AJ17" s="268">
        <v>278663048</v>
      </c>
      <c r="AK17" s="268">
        <v>278532108</v>
      </c>
      <c r="AL17" s="268">
        <v>130940</v>
      </c>
      <c r="AM17" s="269">
        <v>-491726</v>
      </c>
      <c r="AN17" s="270">
        <v>2024</v>
      </c>
      <c r="AO17" s="68"/>
      <c r="AP17" s="72">
        <f>AM17</f>
        <v>-491726</v>
      </c>
      <c r="AQ17" s="130">
        <f>IF(LEN(AN17)&gt;0,AN17,"")</f>
        <v>2024</v>
      </c>
      <c r="AR17" s="131"/>
      <c r="AS17" s="131"/>
      <c r="AT17" s="58"/>
      <c r="AU17" s="242" t="s">
        <v>82</v>
      </c>
      <c r="AV17" s="129"/>
      <c r="AW17" s="36"/>
      <c r="AX17" s="239"/>
      <c r="AY17" s="240">
        <v>135317196</v>
      </c>
      <c r="AZ17" s="241">
        <v>133801711</v>
      </c>
      <c r="BA17" s="241">
        <v>1515485</v>
      </c>
      <c r="BB17" s="241">
        <v>4082943</v>
      </c>
      <c r="BC17" s="241">
        <v>190710375</v>
      </c>
      <c r="BD17" s="241">
        <v>178935049</v>
      </c>
      <c r="BE17" s="268">
        <v>11775326</v>
      </c>
      <c r="BF17" s="268">
        <v>15791749</v>
      </c>
      <c r="BG17" s="268">
        <v>537472715</v>
      </c>
      <c r="BH17" s="268">
        <v>513979603</v>
      </c>
      <c r="BI17" s="241">
        <v>23493112</v>
      </c>
      <c r="BJ17" s="269">
        <v>59396477</v>
      </c>
      <c r="BK17" s="270">
        <v>2024</v>
      </c>
      <c r="BL17" s="68"/>
      <c r="BM17" s="72">
        <f>BJ17</f>
        <v>59396477</v>
      </c>
      <c r="BN17" s="130">
        <f>IF(LEN(BK17)&gt;0,BK17,"")</f>
        <v>2024</v>
      </c>
      <c r="BO17" s="131"/>
      <c r="BP17" s="131"/>
      <c r="BQ17" s="58"/>
      <c r="BR17" s="242" t="s">
        <v>82</v>
      </c>
      <c r="BS17" s="129"/>
      <c r="BT17" s="36"/>
      <c r="BU17" s="239"/>
      <c r="BV17" s="240">
        <v>92728521</v>
      </c>
      <c r="BW17" s="241">
        <v>80533249</v>
      </c>
      <c r="BX17" s="241">
        <v>12195272</v>
      </c>
      <c r="BY17" s="241">
        <v>89867054</v>
      </c>
      <c r="BZ17" s="241">
        <v>18334222</v>
      </c>
      <c r="CA17" s="241">
        <v>18984233</v>
      </c>
      <c r="CB17" s="268">
        <v>-650010</v>
      </c>
      <c r="CC17" s="268">
        <v>8065542</v>
      </c>
      <c r="CD17" s="268">
        <v>2267111</v>
      </c>
      <c r="CE17" s="268">
        <v>1984863</v>
      </c>
      <c r="CF17" s="241">
        <v>282249</v>
      </c>
      <c r="CG17" s="269">
        <v>2321045</v>
      </c>
      <c r="CH17" s="270">
        <v>2024</v>
      </c>
      <c r="CI17" s="68"/>
      <c r="CJ17" s="72">
        <f>CG17</f>
        <v>2321045</v>
      </c>
      <c r="CK17" s="130">
        <f>IF(LEN(CH17)&gt;0,CH17,"")</f>
        <v>2024</v>
      </c>
      <c r="CL17" s="131"/>
      <c r="CM17" s="131"/>
      <c r="CN17" s="58"/>
    </row>
    <row r="18" spans="1:92" ht="8.1" customHeight="1">
      <c r="A18" s="35"/>
      <c r="B18" s="35"/>
      <c r="C18" s="36"/>
      <c r="D18" s="38"/>
      <c r="E18" s="37"/>
      <c r="F18" s="25"/>
      <c r="G18" s="22"/>
      <c r="H18" s="22"/>
      <c r="I18" s="22"/>
      <c r="J18" s="22"/>
      <c r="K18" s="23"/>
      <c r="L18" s="24"/>
      <c r="M18" s="24"/>
      <c r="N18" s="24"/>
      <c r="O18" s="25"/>
      <c r="P18" s="55"/>
      <c r="Q18" s="55"/>
      <c r="R18" s="55"/>
      <c r="S18" s="26"/>
      <c r="T18" s="45"/>
      <c r="U18" s="45"/>
      <c r="V18" s="45"/>
      <c r="W18" s="45"/>
      <c r="X18" s="35"/>
      <c r="Y18" s="35"/>
      <c r="Z18" s="36"/>
      <c r="AA18" s="38"/>
      <c r="AB18" s="37"/>
      <c r="AC18" s="25"/>
      <c r="AD18" s="22"/>
      <c r="AE18" s="22"/>
      <c r="AF18" s="22"/>
      <c r="AG18" s="22"/>
      <c r="AH18" s="23"/>
      <c r="AI18" s="24"/>
      <c r="AJ18" s="24"/>
      <c r="AK18" s="24"/>
      <c r="AL18" s="24"/>
      <c r="AM18" s="55"/>
      <c r="AN18" s="55"/>
      <c r="AO18" s="55"/>
      <c r="AP18" s="26"/>
      <c r="AQ18" s="45"/>
      <c r="AR18" s="45"/>
      <c r="AS18" s="45"/>
      <c r="AT18" s="45"/>
      <c r="AU18" s="35"/>
      <c r="AV18" s="35"/>
      <c r="AW18" s="36"/>
      <c r="AX18" s="38"/>
      <c r="AY18" s="37"/>
      <c r="AZ18" s="25"/>
      <c r="BA18" s="22"/>
      <c r="BB18" s="22"/>
      <c r="BC18" s="22"/>
      <c r="BD18" s="22"/>
      <c r="BE18" s="23"/>
      <c r="BF18" s="24"/>
      <c r="BG18" s="24"/>
      <c r="BH18" s="24"/>
      <c r="BI18" s="25"/>
      <c r="BJ18" s="55"/>
      <c r="BK18" s="55"/>
      <c r="BL18" s="55"/>
      <c r="BM18" s="26"/>
      <c r="BN18" s="45"/>
      <c r="BO18" s="45"/>
      <c r="BP18" s="45"/>
      <c r="BQ18" s="45"/>
      <c r="BR18" s="35"/>
      <c r="BS18" s="35"/>
      <c r="BT18" s="36"/>
      <c r="BU18" s="38"/>
      <c r="BV18" s="37"/>
      <c r="BW18" s="25"/>
      <c r="BX18" s="22"/>
      <c r="BY18" s="22"/>
      <c r="BZ18" s="22"/>
      <c r="CA18" s="22"/>
      <c r="CB18" s="23"/>
      <c r="CC18" s="24"/>
      <c r="CD18" s="24"/>
      <c r="CE18" s="24"/>
      <c r="CF18" s="25"/>
      <c r="CG18" s="55"/>
      <c r="CH18" s="55"/>
      <c r="CI18" s="55"/>
      <c r="CJ18" s="26"/>
      <c r="CK18" s="45"/>
      <c r="CL18" s="45"/>
      <c r="CM18" s="45"/>
      <c r="CN18" s="45"/>
    </row>
    <row r="19" spans="1:92" ht="15" customHeight="1">
      <c r="A19" s="43"/>
      <c r="B19" s="233" t="s">
        <v>60</v>
      </c>
      <c r="C19" s="234" t="s">
        <v>57</v>
      </c>
      <c r="D19" s="235"/>
      <c r="E19" s="236">
        <v>250504093</v>
      </c>
      <c r="F19" s="230">
        <v>278687048</v>
      </c>
      <c r="G19" s="230">
        <v>-28182955</v>
      </c>
      <c r="H19" s="230">
        <v>132578760</v>
      </c>
      <c r="I19" s="230">
        <v>157396027</v>
      </c>
      <c r="J19" s="230">
        <v>165348305</v>
      </c>
      <c r="K19" s="263">
        <v>-7952278</v>
      </c>
      <c r="L19" s="263">
        <v>28298427</v>
      </c>
      <c r="M19" s="263">
        <v>12011270</v>
      </c>
      <c r="N19" s="263">
        <v>13290717</v>
      </c>
      <c r="O19" s="230">
        <v>-1279447</v>
      </c>
      <c r="P19" s="105" t="s">
        <v>87</v>
      </c>
      <c r="Q19" s="105" t="s">
        <v>88</v>
      </c>
      <c r="R19" s="264" t="s">
        <v>89</v>
      </c>
      <c r="S19" s="260">
        <v>331419</v>
      </c>
      <c r="T19" s="45"/>
      <c r="U19" s="103" t="str">
        <f>IF(LEN(Q19)&gt;0,CONCATENATE("　",Q19),"")</f>
        <v>　(1)</v>
      </c>
      <c r="V19" s="104" t="str">
        <f>IF(LEN(R19)&gt;0,R19,"")</f>
        <v>　 Feb. 2025</v>
      </c>
      <c r="W19" s="46"/>
      <c r="X19" s="43"/>
      <c r="Y19" s="233" t="s">
        <v>60</v>
      </c>
      <c r="Z19" s="273" t="s">
        <v>57</v>
      </c>
      <c r="AA19" s="235"/>
      <c r="AB19" s="236">
        <v>15099748</v>
      </c>
      <c r="AC19" s="230">
        <v>26212654</v>
      </c>
      <c r="AD19" s="230">
        <v>-11112907</v>
      </c>
      <c r="AE19" s="230">
        <v>-78772209</v>
      </c>
      <c r="AF19" s="230">
        <v>8108912</v>
      </c>
      <c r="AG19" s="230">
        <v>10538080</v>
      </c>
      <c r="AH19" s="263">
        <v>-2429168</v>
      </c>
      <c r="AI19" s="263">
        <v>2281485</v>
      </c>
      <c r="AJ19" s="263">
        <v>9876055</v>
      </c>
      <c r="AK19" s="263">
        <v>9876055</v>
      </c>
      <c r="AL19" s="265">
        <v>0</v>
      </c>
      <c r="AM19" s="105" t="s">
        <v>87</v>
      </c>
      <c r="AN19" s="105" t="s">
        <v>88</v>
      </c>
      <c r="AO19" s="264" t="s">
        <v>89</v>
      </c>
      <c r="AP19" s="261">
        <v>0</v>
      </c>
      <c r="AQ19" s="45"/>
      <c r="AR19" s="103" t="str">
        <f>IF(LEN(AN19)&gt;0,CONCATENATE("　",AN19),"")</f>
        <v>　(1)</v>
      </c>
      <c r="AS19" s="104" t="str">
        <f>IF(LEN(AO19)&gt;0,AO19,"")</f>
        <v>　 Feb. 2025</v>
      </c>
      <c r="AT19" s="46"/>
      <c r="AU19" s="43"/>
      <c r="AV19" s="233" t="s">
        <v>60</v>
      </c>
      <c r="AW19" s="234" t="s">
        <v>57</v>
      </c>
      <c r="AX19" s="235"/>
      <c r="AY19" s="236">
        <v>5210054</v>
      </c>
      <c r="AZ19" s="230">
        <v>7429840</v>
      </c>
      <c r="BA19" s="230">
        <v>-2219786</v>
      </c>
      <c r="BB19" s="230">
        <v>2367576</v>
      </c>
      <c r="BC19" s="230">
        <v>10048177</v>
      </c>
      <c r="BD19" s="230">
        <v>9716641</v>
      </c>
      <c r="BE19" s="263">
        <v>331536</v>
      </c>
      <c r="BF19" s="263">
        <v>11329104</v>
      </c>
      <c r="BG19" s="263">
        <v>25647018</v>
      </c>
      <c r="BH19" s="263">
        <v>29413893</v>
      </c>
      <c r="BI19" s="230">
        <v>-3766876</v>
      </c>
      <c r="BJ19" s="105" t="s">
        <v>87</v>
      </c>
      <c r="BK19" s="105" t="s">
        <v>88</v>
      </c>
      <c r="BL19" s="264" t="s">
        <v>89</v>
      </c>
      <c r="BM19" s="260">
        <v>66387370</v>
      </c>
      <c r="BN19" s="45"/>
      <c r="BO19" s="103" t="str">
        <f>IF(LEN(BK19)&gt;0,CONCATENATE("　",BK19),"")</f>
        <v>　(1)</v>
      </c>
      <c r="BP19" s="104" t="str">
        <f>IF(LEN(BL19)&gt;0,BL19,"")</f>
        <v>　 Feb. 2025</v>
      </c>
      <c r="BQ19" s="46"/>
      <c r="BR19" s="43"/>
      <c r="BS19" s="233" t="s">
        <v>60</v>
      </c>
      <c r="BT19" s="273" t="s">
        <v>57</v>
      </c>
      <c r="BU19" s="235"/>
      <c r="BV19" s="236">
        <v>6318010</v>
      </c>
      <c r="BW19" s="230">
        <v>5465301</v>
      </c>
      <c r="BX19" s="230">
        <v>852709</v>
      </c>
      <c r="BY19" s="230">
        <v>91042269</v>
      </c>
      <c r="BZ19" s="230">
        <v>604627</v>
      </c>
      <c r="CA19" s="230">
        <v>1302276</v>
      </c>
      <c r="CB19" s="263">
        <v>-697650</v>
      </c>
      <c r="CC19" s="263">
        <v>6877692</v>
      </c>
      <c r="CD19" s="263">
        <v>184197</v>
      </c>
      <c r="CE19" s="263">
        <v>93286</v>
      </c>
      <c r="CF19" s="230">
        <v>90911</v>
      </c>
      <c r="CG19" s="105" t="s">
        <v>87</v>
      </c>
      <c r="CH19" s="105" t="s">
        <v>88</v>
      </c>
      <c r="CI19" s="264" t="s">
        <v>89</v>
      </c>
      <c r="CJ19" s="260">
        <v>2435628</v>
      </c>
      <c r="CK19" s="45"/>
      <c r="CL19" s="103" t="str">
        <f>IF(LEN(CH19)&gt;0,CONCATENATE("　",CH19),"")</f>
        <v>　(1)</v>
      </c>
      <c r="CM19" s="104" t="str">
        <f>IF(LEN(CI19)&gt;0,CI19,"")</f>
        <v>　 Feb. 2025</v>
      </c>
      <c r="CN19" s="46"/>
    </row>
    <row r="20" spans="1:92" ht="15" customHeight="1">
      <c r="A20" s="43"/>
      <c r="B20" s="233"/>
      <c r="C20" s="234"/>
      <c r="D20" s="235"/>
      <c r="E20" s="237">
        <v>-24874</v>
      </c>
      <c r="F20" s="231">
        <v>14747</v>
      </c>
      <c r="G20" s="231">
        <v>-39620</v>
      </c>
      <c r="H20" s="232">
        <v>0</v>
      </c>
      <c r="I20" s="231">
        <v>-24874</v>
      </c>
      <c r="J20" s="231">
        <v>14747</v>
      </c>
      <c r="K20" s="267">
        <v>-39620</v>
      </c>
      <c r="L20" s="266">
        <v>0</v>
      </c>
      <c r="M20" s="266">
        <v>0</v>
      </c>
      <c r="N20" s="266">
        <v>0</v>
      </c>
      <c r="O20" s="232">
        <v>0</v>
      </c>
      <c r="P20" s="105"/>
      <c r="Q20" s="105"/>
      <c r="R20" s="264"/>
      <c r="S20" s="262">
        <v>0</v>
      </c>
      <c r="T20" s="45"/>
      <c r="U20" s="103" t="str">
        <f>IF(LEN(Q20)&gt;0,CONCATENATE("　",Q20),"")</f>
        <v/>
      </c>
      <c r="V20" s="104" t="str">
        <f>IF(LEN(R20)&gt;0,R20,"")</f>
        <v/>
      </c>
      <c r="W20" s="46"/>
      <c r="X20" s="43"/>
      <c r="Y20" s="233"/>
      <c r="Z20" s="273"/>
      <c r="AA20" s="235"/>
      <c r="AB20" s="274">
        <v>0</v>
      </c>
      <c r="AC20" s="232">
        <v>0</v>
      </c>
      <c r="AD20" s="232">
        <v>0</v>
      </c>
      <c r="AE20" s="232">
        <v>0</v>
      </c>
      <c r="AF20" s="232">
        <v>0</v>
      </c>
      <c r="AG20" s="232">
        <v>0</v>
      </c>
      <c r="AH20" s="266">
        <v>0</v>
      </c>
      <c r="AI20" s="266">
        <v>0</v>
      </c>
      <c r="AJ20" s="266">
        <v>0</v>
      </c>
      <c r="AK20" s="266">
        <v>0</v>
      </c>
      <c r="AL20" s="266">
        <v>0</v>
      </c>
      <c r="AM20" s="105"/>
      <c r="AN20" s="105"/>
      <c r="AO20" s="264"/>
      <c r="AP20" s="262">
        <v>0</v>
      </c>
      <c r="AQ20" s="45"/>
      <c r="AR20" s="103" t="str">
        <f>IF(LEN(AN20)&gt;0,CONCATENATE("　",AN20),"")</f>
        <v/>
      </c>
      <c r="AS20" s="104" t="str">
        <f>IF(LEN(AO20)&gt;0,AO20,"")</f>
        <v/>
      </c>
      <c r="AT20" s="46"/>
      <c r="AU20" s="43"/>
      <c r="AV20" s="233"/>
      <c r="AW20" s="234"/>
      <c r="AX20" s="235"/>
      <c r="AY20" s="274">
        <v>0</v>
      </c>
      <c r="AZ20" s="232">
        <v>0</v>
      </c>
      <c r="BA20" s="232">
        <v>0</v>
      </c>
      <c r="BB20" s="232">
        <v>0</v>
      </c>
      <c r="BC20" s="232">
        <v>0</v>
      </c>
      <c r="BD20" s="232">
        <v>0</v>
      </c>
      <c r="BE20" s="266">
        <v>0</v>
      </c>
      <c r="BF20" s="266">
        <v>0</v>
      </c>
      <c r="BG20" s="266">
        <v>0</v>
      </c>
      <c r="BH20" s="266">
        <v>0</v>
      </c>
      <c r="BI20" s="232">
        <v>0</v>
      </c>
      <c r="BJ20" s="105"/>
      <c r="BK20" s="105"/>
      <c r="BL20" s="264"/>
      <c r="BM20" s="262">
        <v>0</v>
      </c>
      <c r="BN20" s="45"/>
      <c r="BO20" s="103" t="str">
        <f>IF(LEN(BK20)&gt;0,CONCATENATE("　",BK20),"")</f>
        <v/>
      </c>
      <c r="BP20" s="104" t="str">
        <f>IF(LEN(BL20)&gt;0,BL20,"")</f>
        <v/>
      </c>
      <c r="BQ20" s="46"/>
      <c r="BR20" s="43"/>
      <c r="BS20" s="233"/>
      <c r="BT20" s="273"/>
      <c r="BU20" s="235"/>
      <c r="BV20" s="274">
        <v>0</v>
      </c>
      <c r="BW20" s="232">
        <v>0</v>
      </c>
      <c r="BX20" s="232">
        <v>0</v>
      </c>
      <c r="BY20" s="232">
        <v>0</v>
      </c>
      <c r="BZ20" s="232">
        <v>0</v>
      </c>
      <c r="CA20" s="232">
        <v>0</v>
      </c>
      <c r="CB20" s="266">
        <v>0</v>
      </c>
      <c r="CC20" s="266">
        <v>0</v>
      </c>
      <c r="CD20" s="266">
        <v>0</v>
      </c>
      <c r="CE20" s="266">
        <v>0</v>
      </c>
      <c r="CF20" s="232">
        <v>0</v>
      </c>
      <c r="CG20" s="105"/>
      <c r="CH20" s="105"/>
      <c r="CI20" s="264"/>
      <c r="CJ20" s="262">
        <v>0</v>
      </c>
      <c r="CK20" s="45"/>
      <c r="CL20" s="103" t="str">
        <f>IF(LEN(CH20)&gt;0,CONCATENATE("　",CH20),"")</f>
        <v/>
      </c>
      <c r="CM20" s="104" t="str">
        <f>IF(LEN(CI20)&gt;0,CI20,"")</f>
        <v/>
      </c>
      <c r="CN20" s="46"/>
    </row>
    <row r="21" spans="1:92" ht="15" customHeight="1">
      <c r="A21" s="43"/>
      <c r="B21" s="233" t="s">
        <v>61</v>
      </c>
      <c r="C21" s="234" t="s">
        <v>57</v>
      </c>
      <c r="D21" s="235"/>
      <c r="E21" s="236">
        <v>356795819</v>
      </c>
      <c r="F21" s="230">
        <v>350108616</v>
      </c>
      <c r="G21" s="230">
        <v>6687203</v>
      </c>
      <c r="H21" s="230">
        <v>139203151</v>
      </c>
      <c r="I21" s="230">
        <v>235976888</v>
      </c>
      <c r="J21" s="230">
        <v>218444602</v>
      </c>
      <c r="K21" s="263">
        <v>17532286</v>
      </c>
      <c r="L21" s="263">
        <v>45767900</v>
      </c>
      <c r="M21" s="263">
        <v>19083520</v>
      </c>
      <c r="N21" s="263">
        <v>19384444</v>
      </c>
      <c r="O21" s="230">
        <v>-300924</v>
      </c>
      <c r="P21" s="105" t="s">
        <v>87</v>
      </c>
      <c r="Q21" s="105" t="s">
        <v>88</v>
      </c>
      <c r="R21" s="264" t="s">
        <v>90</v>
      </c>
      <c r="S21" s="260">
        <v>30495</v>
      </c>
      <c r="T21" s="45"/>
      <c r="U21" s="103" t="str">
        <f>IF(LEN(Q21)&gt;0,CONCATENATE("　",Q21),"")</f>
        <v>　(1)</v>
      </c>
      <c r="V21" s="104" t="str">
        <f>IF(LEN(R21)&gt;0,R21,"")</f>
        <v>　 Mar.</v>
      </c>
      <c r="W21" s="46"/>
      <c r="X21" s="43"/>
      <c r="Y21" s="233" t="s">
        <v>61</v>
      </c>
      <c r="Z21" s="273" t="s">
        <v>57</v>
      </c>
      <c r="AA21" s="235"/>
      <c r="AB21" s="236">
        <v>16646006</v>
      </c>
      <c r="AC21" s="230">
        <v>12118890</v>
      </c>
      <c r="AD21" s="230">
        <v>4527116</v>
      </c>
      <c r="AE21" s="230">
        <v>-74245093</v>
      </c>
      <c r="AF21" s="230">
        <v>6805009</v>
      </c>
      <c r="AG21" s="230">
        <v>9086494</v>
      </c>
      <c r="AH21" s="263">
        <v>-2281485</v>
      </c>
      <c r="AI21" s="265">
        <v>0</v>
      </c>
      <c r="AJ21" s="263">
        <v>13632713</v>
      </c>
      <c r="AK21" s="263">
        <v>12328006</v>
      </c>
      <c r="AL21" s="263">
        <v>1304707</v>
      </c>
      <c r="AM21" s="105" t="s">
        <v>87</v>
      </c>
      <c r="AN21" s="105" t="s">
        <v>88</v>
      </c>
      <c r="AO21" s="264" t="s">
        <v>90</v>
      </c>
      <c r="AP21" s="260">
        <v>1304707</v>
      </c>
      <c r="AQ21" s="45"/>
      <c r="AR21" s="103" t="str">
        <f>IF(LEN(AN21)&gt;0,CONCATENATE("　",AN21),"")</f>
        <v>　(1)</v>
      </c>
      <c r="AS21" s="104" t="str">
        <f>IF(LEN(AO21)&gt;0,AO21,"")</f>
        <v>　 Mar.</v>
      </c>
      <c r="AT21" s="46"/>
      <c r="AU21" s="43"/>
      <c r="AV21" s="233" t="s">
        <v>61</v>
      </c>
      <c r="AW21" s="234" t="s">
        <v>57</v>
      </c>
      <c r="AX21" s="235"/>
      <c r="AY21" s="236">
        <v>6531617</v>
      </c>
      <c r="AZ21" s="230">
        <v>7974218</v>
      </c>
      <c r="BA21" s="230">
        <v>-1442601</v>
      </c>
      <c r="BB21" s="230">
        <v>924975</v>
      </c>
      <c r="BC21" s="230">
        <v>10990941</v>
      </c>
      <c r="BD21" s="230">
        <v>15514929</v>
      </c>
      <c r="BE21" s="263">
        <v>-4523988</v>
      </c>
      <c r="BF21" s="263">
        <v>6805116</v>
      </c>
      <c r="BG21" s="263">
        <v>39366197</v>
      </c>
      <c r="BH21" s="263">
        <v>46850670</v>
      </c>
      <c r="BI21" s="230">
        <v>-7484472</v>
      </c>
      <c r="BJ21" s="105" t="s">
        <v>87</v>
      </c>
      <c r="BK21" s="105" t="s">
        <v>88</v>
      </c>
      <c r="BL21" s="264" t="s">
        <v>90</v>
      </c>
      <c r="BM21" s="260">
        <v>58902898</v>
      </c>
      <c r="BN21" s="45"/>
      <c r="BO21" s="103" t="str">
        <f>IF(LEN(BK21)&gt;0,CONCATENATE("　",BK21),"")</f>
        <v>　(1)</v>
      </c>
      <c r="BP21" s="104" t="str">
        <f>IF(LEN(BL21)&gt;0,BL21,"")</f>
        <v>　 Mar.</v>
      </c>
      <c r="BQ21" s="46"/>
      <c r="BR21" s="43"/>
      <c r="BS21" s="233" t="s">
        <v>61</v>
      </c>
      <c r="BT21" s="273" t="s">
        <v>57</v>
      </c>
      <c r="BU21" s="235"/>
      <c r="BV21" s="236">
        <v>6243134</v>
      </c>
      <c r="BW21" s="230">
        <v>6548329</v>
      </c>
      <c r="BX21" s="230">
        <v>-305196</v>
      </c>
      <c r="BY21" s="230">
        <v>90737073</v>
      </c>
      <c r="BZ21" s="230">
        <v>1376513</v>
      </c>
      <c r="CA21" s="230">
        <v>1730659</v>
      </c>
      <c r="CB21" s="263">
        <v>-354146</v>
      </c>
      <c r="CC21" s="263">
        <v>6523546</v>
      </c>
      <c r="CD21" s="263">
        <v>143281</v>
      </c>
      <c r="CE21" s="263">
        <v>127375</v>
      </c>
      <c r="CF21" s="230">
        <v>15906</v>
      </c>
      <c r="CG21" s="105" t="s">
        <v>87</v>
      </c>
      <c r="CH21" s="105" t="s">
        <v>88</v>
      </c>
      <c r="CI21" s="264" t="s">
        <v>90</v>
      </c>
      <c r="CJ21" s="260">
        <v>2451535</v>
      </c>
      <c r="CK21" s="45"/>
      <c r="CL21" s="103" t="str">
        <f>IF(LEN(CH21)&gt;0,CONCATENATE("　",CH21),"")</f>
        <v>　(1)</v>
      </c>
      <c r="CM21" s="104" t="str">
        <f>IF(LEN(CI21)&gt;0,CI21,"")</f>
        <v>　 Mar.</v>
      </c>
      <c r="CN21" s="46"/>
    </row>
    <row r="22" spans="1:92" ht="15" customHeight="1">
      <c r="A22" s="43"/>
      <c r="B22" s="233"/>
      <c r="C22" s="234"/>
      <c r="D22" s="235"/>
      <c r="E22" s="237">
        <v>1699951</v>
      </c>
      <c r="F22" s="231">
        <v>1762764</v>
      </c>
      <c r="G22" s="231">
        <v>-62812</v>
      </c>
      <c r="H22" s="232">
        <v>0</v>
      </c>
      <c r="I22" s="231">
        <v>1699951</v>
      </c>
      <c r="J22" s="231">
        <v>1762764</v>
      </c>
      <c r="K22" s="267">
        <v>-62812</v>
      </c>
      <c r="L22" s="266">
        <v>0</v>
      </c>
      <c r="M22" s="266">
        <v>0</v>
      </c>
      <c r="N22" s="266">
        <v>0</v>
      </c>
      <c r="O22" s="232">
        <v>0</v>
      </c>
      <c r="P22" s="105"/>
      <c r="Q22" s="105"/>
      <c r="R22" s="264"/>
      <c r="S22" s="262">
        <v>0</v>
      </c>
      <c r="T22" s="45"/>
      <c r="U22" s="103" t="str">
        <f>IF(LEN(Q22)&gt;0,CONCATENATE("　",Q22),"")</f>
        <v/>
      </c>
      <c r="V22" s="104" t="str">
        <f>IF(LEN(R22)&gt;0,R22,"")</f>
        <v/>
      </c>
      <c r="W22" s="46"/>
      <c r="X22" s="43"/>
      <c r="Y22" s="233"/>
      <c r="Z22" s="273"/>
      <c r="AA22" s="235"/>
      <c r="AB22" s="274">
        <v>0</v>
      </c>
      <c r="AC22" s="232">
        <v>0</v>
      </c>
      <c r="AD22" s="232">
        <v>0</v>
      </c>
      <c r="AE22" s="232">
        <v>0</v>
      </c>
      <c r="AF22" s="232">
        <v>0</v>
      </c>
      <c r="AG22" s="232">
        <v>0</v>
      </c>
      <c r="AH22" s="266">
        <v>0</v>
      </c>
      <c r="AI22" s="266">
        <v>0</v>
      </c>
      <c r="AJ22" s="266">
        <v>0</v>
      </c>
      <c r="AK22" s="266">
        <v>0</v>
      </c>
      <c r="AL22" s="266">
        <v>0</v>
      </c>
      <c r="AM22" s="105"/>
      <c r="AN22" s="105"/>
      <c r="AO22" s="264"/>
      <c r="AP22" s="262">
        <v>0</v>
      </c>
      <c r="AQ22" s="45"/>
      <c r="AR22" s="103" t="str">
        <f>IF(LEN(AN22)&gt;0,CONCATENATE("　",AN22),"")</f>
        <v/>
      </c>
      <c r="AS22" s="104" t="str">
        <f>IF(LEN(AO22)&gt;0,AO22,"")</f>
        <v/>
      </c>
      <c r="AT22" s="46"/>
      <c r="AU22" s="43"/>
      <c r="AV22" s="233"/>
      <c r="AW22" s="234"/>
      <c r="AX22" s="235"/>
      <c r="AY22" s="274">
        <v>0</v>
      </c>
      <c r="AZ22" s="232">
        <v>0</v>
      </c>
      <c r="BA22" s="232">
        <v>0</v>
      </c>
      <c r="BB22" s="232">
        <v>0</v>
      </c>
      <c r="BC22" s="232">
        <v>0</v>
      </c>
      <c r="BD22" s="232">
        <v>0</v>
      </c>
      <c r="BE22" s="266">
        <v>0</v>
      </c>
      <c r="BF22" s="266">
        <v>0</v>
      </c>
      <c r="BG22" s="266">
        <v>0</v>
      </c>
      <c r="BH22" s="266">
        <v>0</v>
      </c>
      <c r="BI22" s="232">
        <v>0</v>
      </c>
      <c r="BJ22" s="105"/>
      <c r="BK22" s="105"/>
      <c r="BL22" s="264"/>
      <c r="BM22" s="262">
        <v>0</v>
      </c>
      <c r="BN22" s="45"/>
      <c r="BO22" s="103" t="str">
        <f>IF(LEN(BK22)&gt;0,CONCATENATE("　",BK22),"")</f>
        <v/>
      </c>
      <c r="BP22" s="104" t="str">
        <f>IF(LEN(BL22)&gt;0,BL22,"")</f>
        <v/>
      </c>
      <c r="BQ22" s="46"/>
      <c r="BR22" s="43"/>
      <c r="BS22" s="233"/>
      <c r="BT22" s="273"/>
      <c r="BU22" s="235"/>
      <c r="BV22" s="274">
        <v>0</v>
      </c>
      <c r="BW22" s="232">
        <v>0</v>
      </c>
      <c r="BX22" s="232">
        <v>0</v>
      </c>
      <c r="BY22" s="232">
        <v>0</v>
      </c>
      <c r="BZ22" s="232">
        <v>0</v>
      </c>
      <c r="CA22" s="232">
        <v>0</v>
      </c>
      <c r="CB22" s="266">
        <v>0</v>
      </c>
      <c r="CC22" s="266">
        <v>0</v>
      </c>
      <c r="CD22" s="266">
        <v>0</v>
      </c>
      <c r="CE22" s="266">
        <v>0</v>
      </c>
      <c r="CF22" s="232">
        <v>0</v>
      </c>
      <c r="CG22" s="105"/>
      <c r="CH22" s="105"/>
      <c r="CI22" s="264"/>
      <c r="CJ22" s="262">
        <v>0</v>
      </c>
      <c r="CK22" s="45"/>
      <c r="CL22" s="103" t="str">
        <f>IF(LEN(CH22)&gt;0,CONCATENATE("　",CH22),"")</f>
        <v/>
      </c>
      <c r="CM22" s="104" t="str">
        <f>IF(LEN(CI22)&gt;0,CI22,"")</f>
        <v/>
      </c>
      <c r="CN22" s="46"/>
    </row>
    <row r="23" spans="1:92" ht="15" customHeight="1">
      <c r="A23" s="43"/>
      <c r="B23" s="233" t="s">
        <v>62</v>
      </c>
      <c r="C23" s="234"/>
      <c r="D23" s="235"/>
      <c r="E23" s="236">
        <v>366150460</v>
      </c>
      <c r="F23" s="230">
        <v>367069856</v>
      </c>
      <c r="G23" s="230">
        <v>-919396</v>
      </c>
      <c r="H23" s="230">
        <v>138283755</v>
      </c>
      <c r="I23" s="230">
        <v>206016181</v>
      </c>
      <c r="J23" s="230">
        <v>219141008</v>
      </c>
      <c r="K23" s="263">
        <v>-13124826</v>
      </c>
      <c r="L23" s="263">
        <v>32643073</v>
      </c>
      <c r="M23" s="263">
        <v>18735663</v>
      </c>
      <c r="N23" s="263">
        <v>18593583</v>
      </c>
      <c r="O23" s="230">
        <v>142080</v>
      </c>
      <c r="P23" s="105" t="s">
        <v>87</v>
      </c>
      <c r="Q23" s="105"/>
      <c r="R23" s="264" t="s">
        <v>91</v>
      </c>
      <c r="S23" s="260">
        <v>172575</v>
      </c>
      <c r="T23" s="45"/>
      <c r="U23" s="103" t="str">
        <f>IF(LEN(Q23)&gt;0,CONCATENATE("　",Q23),"")</f>
        <v/>
      </c>
      <c r="V23" s="104" t="str">
        <f>IF(LEN(R23)&gt;0,R23,"")</f>
        <v>　 Apr.</v>
      </c>
      <c r="W23" s="46"/>
      <c r="X23" s="43"/>
      <c r="Y23" s="233" t="s">
        <v>62</v>
      </c>
      <c r="Z23" s="273"/>
      <c r="AA23" s="235"/>
      <c r="AB23" s="236">
        <v>14619287</v>
      </c>
      <c r="AC23" s="230">
        <v>16683899</v>
      </c>
      <c r="AD23" s="230">
        <v>-2064613</v>
      </c>
      <c r="AE23" s="230">
        <v>-76309706</v>
      </c>
      <c r="AF23" s="230">
        <v>18286174</v>
      </c>
      <c r="AG23" s="230">
        <v>18286174</v>
      </c>
      <c r="AH23" s="265">
        <v>0</v>
      </c>
      <c r="AI23" s="265">
        <v>0</v>
      </c>
      <c r="AJ23" s="263">
        <v>16016204</v>
      </c>
      <c r="AK23" s="263">
        <v>17320911</v>
      </c>
      <c r="AL23" s="263">
        <v>-1304707</v>
      </c>
      <c r="AM23" s="105" t="s">
        <v>87</v>
      </c>
      <c r="AN23" s="105"/>
      <c r="AO23" s="264" t="s">
        <v>91</v>
      </c>
      <c r="AP23" s="261">
        <v>0</v>
      </c>
      <c r="AQ23" s="45"/>
      <c r="AR23" s="103" t="str">
        <f>IF(LEN(AN23)&gt;0,CONCATENATE("　",AN23),"")</f>
        <v/>
      </c>
      <c r="AS23" s="104" t="str">
        <f>IF(LEN(AO23)&gt;0,AO23,"")</f>
        <v>　 Apr.</v>
      </c>
      <c r="AT23" s="46"/>
      <c r="AU23" s="43"/>
      <c r="AV23" s="233" t="s">
        <v>62</v>
      </c>
      <c r="AW23" s="234"/>
      <c r="AX23" s="235"/>
      <c r="AY23" s="236">
        <v>9687300</v>
      </c>
      <c r="AZ23" s="230">
        <v>8182310</v>
      </c>
      <c r="BA23" s="230">
        <v>1504990</v>
      </c>
      <c r="BB23" s="230">
        <v>2429965</v>
      </c>
      <c r="BC23" s="230">
        <v>13690540</v>
      </c>
      <c r="BD23" s="230">
        <v>18605734</v>
      </c>
      <c r="BE23" s="263">
        <v>-4915194</v>
      </c>
      <c r="BF23" s="263">
        <v>1889922</v>
      </c>
      <c r="BG23" s="263">
        <v>61998976</v>
      </c>
      <c r="BH23" s="263">
        <v>42078321</v>
      </c>
      <c r="BI23" s="230">
        <v>19920654</v>
      </c>
      <c r="BJ23" s="105" t="s">
        <v>87</v>
      </c>
      <c r="BK23" s="105"/>
      <c r="BL23" s="264" t="s">
        <v>91</v>
      </c>
      <c r="BM23" s="260">
        <v>78823552</v>
      </c>
      <c r="BN23" s="45"/>
      <c r="BO23" s="103" t="str">
        <f>IF(LEN(BK23)&gt;0,CONCATENATE("　",BK23),"")</f>
        <v/>
      </c>
      <c r="BP23" s="104" t="str">
        <f>IF(LEN(BL23)&gt;0,BL23,"")</f>
        <v>　 Apr.</v>
      </c>
      <c r="BQ23" s="46"/>
      <c r="BR23" s="43"/>
      <c r="BS23" s="233" t="s">
        <v>62</v>
      </c>
      <c r="BT23" s="273"/>
      <c r="BU23" s="235"/>
      <c r="BV23" s="236">
        <v>5778434</v>
      </c>
      <c r="BW23" s="230">
        <v>6729048</v>
      </c>
      <c r="BX23" s="230">
        <v>-950614</v>
      </c>
      <c r="BY23" s="230">
        <v>89786459</v>
      </c>
      <c r="BZ23" s="230">
        <v>1170431</v>
      </c>
      <c r="CA23" s="230">
        <v>1338930</v>
      </c>
      <c r="CB23" s="263">
        <v>-168499</v>
      </c>
      <c r="CC23" s="263">
        <v>6355047</v>
      </c>
      <c r="CD23" s="263">
        <v>151269</v>
      </c>
      <c r="CE23" s="263">
        <v>109937</v>
      </c>
      <c r="CF23" s="230">
        <v>41332</v>
      </c>
      <c r="CG23" s="105" t="s">
        <v>87</v>
      </c>
      <c r="CH23" s="105"/>
      <c r="CI23" s="264" t="s">
        <v>91</v>
      </c>
      <c r="CJ23" s="260">
        <v>2492867</v>
      </c>
      <c r="CK23" s="45"/>
      <c r="CL23" s="103" t="str">
        <f>IF(LEN(CH23)&gt;0,CONCATENATE("　",CH23),"")</f>
        <v/>
      </c>
      <c r="CM23" s="104" t="str">
        <f>IF(LEN(CI23)&gt;0,CI23,"")</f>
        <v>　 Apr.</v>
      </c>
      <c r="CN23" s="46"/>
    </row>
    <row r="24" spans="1:92" ht="15" customHeight="1">
      <c r="A24" s="43"/>
      <c r="B24" s="233" t="s">
        <v>63</v>
      </c>
      <c r="C24" s="234"/>
      <c r="D24" s="235"/>
      <c r="E24" s="236">
        <v>327564781</v>
      </c>
      <c r="F24" s="230">
        <v>307874345</v>
      </c>
      <c r="G24" s="230">
        <v>19690436</v>
      </c>
      <c r="H24" s="230">
        <v>157974192</v>
      </c>
      <c r="I24" s="230">
        <v>172856103</v>
      </c>
      <c r="J24" s="230">
        <v>171888699</v>
      </c>
      <c r="K24" s="263">
        <v>967404</v>
      </c>
      <c r="L24" s="263">
        <v>33610477</v>
      </c>
      <c r="M24" s="263">
        <v>14783366</v>
      </c>
      <c r="N24" s="263">
        <v>14920551</v>
      </c>
      <c r="O24" s="230">
        <v>-137185</v>
      </c>
      <c r="P24" s="105" t="s">
        <v>87</v>
      </c>
      <c r="Q24" s="105"/>
      <c r="R24" s="264" t="s">
        <v>92</v>
      </c>
      <c r="S24" s="260">
        <v>35390</v>
      </c>
      <c r="T24" s="45"/>
      <c r="U24" s="103" t="str">
        <f>IF(LEN(Q24)&gt;0,CONCATENATE("　",Q24),"")</f>
        <v/>
      </c>
      <c r="V24" s="104" t="str">
        <f>IF(LEN(R24)&gt;0,R24,"")</f>
        <v>　 May</v>
      </c>
      <c r="W24" s="46"/>
      <c r="X24" s="43"/>
      <c r="Y24" s="233" t="s">
        <v>63</v>
      </c>
      <c r="Z24" s="273"/>
      <c r="AA24" s="235"/>
      <c r="AB24" s="236">
        <v>21992745</v>
      </c>
      <c r="AC24" s="230">
        <v>24213322</v>
      </c>
      <c r="AD24" s="230">
        <v>-2220577</v>
      </c>
      <c r="AE24" s="230">
        <v>-78530283</v>
      </c>
      <c r="AF24" s="230">
        <v>12196070</v>
      </c>
      <c r="AG24" s="230">
        <v>8236514</v>
      </c>
      <c r="AH24" s="263">
        <v>3959556</v>
      </c>
      <c r="AI24" s="263">
        <v>3959556</v>
      </c>
      <c r="AJ24" s="263">
        <v>15676835</v>
      </c>
      <c r="AK24" s="263">
        <v>15500084</v>
      </c>
      <c r="AL24" s="263">
        <v>176750</v>
      </c>
      <c r="AM24" s="105" t="s">
        <v>87</v>
      </c>
      <c r="AN24" s="105"/>
      <c r="AO24" s="264" t="s">
        <v>92</v>
      </c>
      <c r="AP24" s="260">
        <v>176750</v>
      </c>
      <c r="AQ24" s="45"/>
      <c r="AR24" s="103" t="str">
        <f>IF(LEN(AN24)&gt;0,CONCATENATE("　",AN24),"")</f>
        <v/>
      </c>
      <c r="AS24" s="104" t="str">
        <f>IF(LEN(AO24)&gt;0,AO24,"")</f>
        <v>　 May</v>
      </c>
      <c r="AT24" s="46"/>
      <c r="AU24" s="43"/>
      <c r="AV24" s="233" t="s">
        <v>63</v>
      </c>
      <c r="AW24" s="234"/>
      <c r="AX24" s="235"/>
      <c r="AY24" s="236">
        <v>13950830</v>
      </c>
      <c r="AZ24" s="230">
        <v>12475418</v>
      </c>
      <c r="BA24" s="230">
        <v>1475412</v>
      </c>
      <c r="BB24" s="230">
        <v>3905377</v>
      </c>
      <c r="BC24" s="230">
        <v>22187909</v>
      </c>
      <c r="BD24" s="230">
        <v>14938819</v>
      </c>
      <c r="BE24" s="263">
        <v>7249090</v>
      </c>
      <c r="BF24" s="263">
        <v>9139012</v>
      </c>
      <c r="BG24" s="263">
        <v>45533974</v>
      </c>
      <c r="BH24" s="263">
        <v>38040888</v>
      </c>
      <c r="BI24" s="230">
        <v>7493086</v>
      </c>
      <c r="BJ24" s="105" t="s">
        <v>87</v>
      </c>
      <c r="BK24" s="105"/>
      <c r="BL24" s="264" t="s">
        <v>92</v>
      </c>
      <c r="BM24" s="260">
        <v>86316638</v>
      </c>
      <c r="BN24" s="45"/>
      <c r="BO24" s="103" t="str">
        <f>IF(LEN(BK24)&gt;0,CONCATENATE("　",BK24),"")</f>
        <v/>
      </c>
      <c r="BP24" s="104" t="str">
        <f>IF(LEN(BL24)&gt;0,BL24,"")</f>
        <v>　 May</v>
      </c>
      <c r="BQ24" s="46"/>
      <c r="BR24" s="43"/>
      <c r="BS24" s="233" t="s">
        <v>63</v>
      </c>
      <c r="BT24" s="273"/>
      <c r="BU24" s="235"/>
      <c r="BV24" s="236">
        <v>7121228</v>
      </c>
      <c r="BW24" s="230">
        <v>6251823</v>
      </c>
      <c r="BX24" s="230">
        <v>869405</v>
      </c>
      <c r="BY24" s="230">
        <v>90655864</v>
      </c>
      <c r="BZ24" s="230">
        <v>1193375</v>
      </c>
      <c r="CA24" s="230">
        <v>1284199</v>
      </c>
      <c r="CB24" s="263">
        <v>-90824</v>
      </c>
      <c r="CC24" s="263">
        <v>6264224</v>
      </c>
      <c r="CD24" s="263">
        <v>72346</v>
      </c>
      <c r="CE24" s="263">
        <v>124028</v>
      </c>
      <c r="CF24" s="230">
        <v>-51681</v>
      </c>
      <c r="CG24" s="105" t="s">
        <v>87</v>
      </c>
      <c r="CH24" s="105"/>
      <c r="CI24" s="264" t="s">
        <v>92</v>
      </c>
      <c r="CJ24" s="260">
        <v>2441186</v>
      </c>
      <c r="CK24" s="45"/>
      <c r="CL24" s="103" t="str">
        <f>IF(LEN(CH24)&gt;0,CONCATENATE("　",CH24),"")</f>
        <v/>
      </c>
      <c r="CM24" s="104" t="str">
        <f>IF(LEN(CI24)&gt;0,CI24,"")</f>
        <v>　 May</v>
      </c>
      <c r="CN24" s="46"/>
    </row>
    <row r="25" spans="1:92" ht="15" customHeight="1">
      <c r="A25" s="43"/>
      <c r="B25" s="233" t="s">
        <v>64</v>
      </c>
      <c r="C25" s="234"/>
      <c r="D25" s="235"/>
      <c r="E25" s="236">
        <v>578785217</v>
      </c>
      <c r="F25" s="230">
        <v>536758377</v>
      </c>
      <c r="G25" s="230">
        <v>42026840</v>
      </c>
      <c r="H25" s="230">
        <v>200001032</v>
      </c>
      <c r="I25" s="230">
        <v>409513942</v>
      </c>
      <c r="J25" s="230">
        <v>371783681</v>
      </c>
      <c r="K25" s="263">
        <v>37730261</v>
      </c>
      <c r="L25" s="263">
        <v>71340738</v>
      </c>
      <c r="M25" s="263">
        <v>26408368</v>
      </c>
      <c r="N25" s="263">
        <v>25662521</v>
      </c>
      <c r="O25" s="230">
        <v>745847</v>
      </c>
      <c r="P25" s="105" t="s">
        <v>87</v>
      </c>
      <c r="Q25" s="105"/>
      <c r="R25" s="264" t="s">
        <v>93</v>
      </c>
      <c r="S25" s="260">
        <v>781237</v>
      </c>
      <c r="T25" s="45"/>
      <c r="U25" s="103" t="str">
        <f>IF(LEN(Q25)&gt;0,CONCATENATE("　",Q25),"")</f>
        <v/>
      </c>
      <c r="V25" s="104" t="str">
        <f>IF(LEN(R25)&gt;0,R25,"")</f>
        <v>　 June</v>
      </c>
      <c r="W25" s="46"/>
      <c r="X25" s="43"/>
      <c r="Y25" s="233" t="s">
        <v>64</v>
      </c>
      <c r="Z25" s="273"/>
      <c r="AA25" s="235"/>
      <c r="AB25" s="236">
        <v>24550146</v>
      </c>
      <c r="AC25" s="230">
        <v>22582402</v>
      </c>
      <c r="AD25" s="230">
        <v>1967744</v>
      </c>
      <c r="AE25" s="230">
        <v>-76562539</v>
      </c>
      <c r="AF25" s="230">
        <v>12742290</v>
      </c>
      <c r="AG25" s="230">
        <v>16018315</v>
      </c>
      <c r="AH25" s="263">
        <v>-3276025</v>
      </c>
      <c r="AI25" s="263">
        <v>683531</v>
      </c>
      <c r="AJ25" s="263">
        <v>21812746</v>
      </c>
      <c r="AK25" s="263">
        <v>20624405</v>
      </c>
      <c r="AL25" s="263">
        <v>1188341</v>
      </c>
      <c r="AM25" s="105" t="s">
        <v>87</v>
      </c>
      <c r="AN25" s="105"/>
      <c r="AO25" s="264" t="s">
        <v>93</v>
      </c>
      <c r="AP25" s="260">
        <v>1365092</v>
      </c>
      <c r="AQ25" s="45"/>
      <c r="AR25" s="103" t="str">
        <f>IF(LEN(AN25)&gt;0,CONCATENATE("　",AN25),"")</f>
        <v/>
      </c>
      <c r="AS25" s="104" t="str">
        <f>IF(LEN(AO25)&gt;0,AO25,"")</f>
        <v>　 June</v>
      </c>
      <c r="AT25" s="46"/>
      <c r="AU25" s="43"/>
      <c r="AV25" s="233" t="s">
        <v>64</v>
      </c>
      <c r="AW25" s="234"/>
      <c r="AX25" s="235"/>
      <c r="AY25" s="236">
        <v>10676675</v>
      </c>
      <c r="AZ25" s="230">
        <v>13215980</v>
      </c>
      <c r="BA25" s="230">
        <v>-2539305</v>
      </c>
      <c r="BB25" s="230">
        <v>1366072</v>
      </c>
      <c r="BC25" s="230">
        <v>19104456</v>
      </c>
      <c r="BD25" s="230">
        <v>14959632</v>
      </c>
      <c r="BE25" s="263">
        <v>4144824</v>
      </c>
      <c r="BF25" s="263">
        <v>13283836</v>
      </c>
      <c r="BG25" s="263">
        <v>41533858</v>
      </c>
      <c r="BH25" s="263">
        <v>43966244</v>
      </c>
      <c r="BI25" s="230">
        <v>-2432387</v>
      </c>
      <c r="BJ25" s="105" t="s">
        <v>87</v>
      </c>
      <c r="BK25" s="105"/>
      <c r="BL25" s="264" t="s">
        <v>93</v>
      </c>
      <c r="BM25" s="260">
        <v>83884252</v>
      </c>
      <c r="BN25" s="45"/>
      <c r="BO25" s="103" t="str">
        <f>IF(LEN(BK25)&gt;0,CONCATENATE("　",BK25),"")</f>
        <v/>
      </c>
      <c r="BP25" s="104" t="str">
        <f>IF(LEN(BL25)&gt;0,BL25,"")</f>
        <v>　 June</v>
      </c>
      <c r="BQ25" s="46"/>
      <c r="BR25" s="43"/>
      <c r="BS25" s="233" t="s">
        <v>64</v>
      </c>
      <c r="BT25" s="273"/>
      <c r="BU25" s="235"/>
      <c r="BV25" s="236">
        <v>10782165</v>
      </c>
      <c r="BW25" s="230">
        <v>6415016</v>
      </c>
      <c r="BX25" s="230">
        <v>4367149</v>
      </c>
      <c r="BY25" s="230">
        <v>95023013</v>
      </c>
      <c r="BZ25" s="230">
        <v>1453406</v>
      </c>
      <c r="CA25" s="230">
        <v>1382710</v>
      </c>
      <c r="CB25" s="263">
        <v>70696</v>
      </c>
      <c r="CC25" s="263">
        <v>6334920</v>
      </c>
      <c r="CD25" s="263">
        <v>207165</v>
      </c>
      <c r="CE25" s="263">
        <v>147471</v>
      </c>
      <c r="CF25" s="230">
        <v>59695</v>
      </c>
      <c r="CG25" s="105" t="s">
        <v>87</v>
      </c>
      <c r="CH25" s="105"/>
      <c r="CI25" s="264" t="s">
        <v>93</v>
      </c>
      <c r="CJ25" s="260">
        <v>2500880</v>
      </c>
      <c r="CK25" s="45"/>
      <c r="CL25" s="103" t="str">
        <f>IF(LEN(CH25)&gt;0,CONCATENATE("　",CH25),"")</f>
        <v/>
      </c>
      <c r="CM25" s="104" t="str">
        <f>IF(LEN(CI25)&gt;0,CI25,"")</f>
        <v>　 June</v>
      </c>
      <c r="CN25" s="46"/>
    </row>
    <row r="26" spans="1:92" ht="15" customHeight="1">
      <c r="A26" s="43"/>
      <c r="B26" s="233" t="s">
        <v>65</v>
      </c>
      <c r="C26" s="234"/>
      <c r="D26" s="235"/>
      <c r="E26" s="236">
        <v>866304550</v>
      </c>
      <c r="F26" s="230">
        <v>648712006</v>
      </c>
      <c r="G26" s="230">
        <v>217592544</v>
      </c>
      <c r="H26" s="230">
        <v>417593576</v>
      </c>
      <c r="I26" s="230">
        <v>677734416</v>
      </c>
      <c r="J26" s="230">
        <v>460056542</v>
      </c>
      <c r="K26" s="263">
        <v>217677874</v>
      </c>
      <c r="L26" s="263">
        <v>289018612</v>
      </c>
      <c r="M26" s="263">
        <v>55380042</v>
      </c>
      <c r="N26" s="263">
        <v>56084030</v>
      </c>
      <c r="O26" s="230">
        <v>-703988</v>
      </c>
      <c r="P26" s="105" t="s">
        <v>87</v>
      </c>
      <c r="Q26" s="105"/>
      <c r="R26" s="264" t="s">
        <v>94</v>
      </c>
      <c r="S26" s="260">
        <v>77250</v>
      </c>
      <c r="T26" s="45"/>
      <c r="U26" s="103" t="str">
        <f>IF(LEN(Q26)&gt;0,CONCATENATE("　",Q26),"")</f>
        <v/>
      </c>
      <c r="V26" s="104" t="str">
        <f>IF(LEN(R26)&gt;0,R26,"")</f>
        <v>　 July</v>
      </c>
      <c r="W26" s="46"/>
      <c r="X26" s="43"/>
      <c r="Y26" s="233" t="s">
        <v>65</v>
      </c>
      <c r="Z26" s="273"/>
      <c r="AA26" s="235"/>
      <c r="AB26" s="236">
        <v>19746849</v>
      </c>
      <c r="AC26" s="230">
        <v>22456348</v>
      </c>
      <c r="AD26" s="230">
        <v>-2709500</v>
      </c>
      <c r="AE26" s="230">
        <v>-79272039</v>
      </c>
      <c r="AF26" s="230">
        <v>19007170</v>
      </c>
      <c r="AG26" s="230">
        <v>19643810</v>
      </c>
      <c r="AH26" s="263">
        <v>-636641</v>
      </c>
      <c r="AI26" s="263">
        <v>46890</v>
      </c>
      <c r="AJ26" s="263">
        <v>16941567</v>
      </c>
      <c r="AK26" s="263">
        <v>18306659</v>
      </c>
      <c r="AL26" s="263">
        <v>-1365092</v>
      </c>
      <c r="AM26" s="105" t="s">
        <v>87</v>
      </c>
      <c r="AN26" s="105"/>
      <c r="AO26" s="264" t="s">
        <v>94</v>
      </c>
      <c r="AP26" s="261">
        <v>0</v>
      </c>
      <c r="AQ26" s="45"/>
      <c r="AR26" s="103" t="str">
        <f>IF(LEN(AN26)&gt;0,CONCATENATE("　",AN26),"")</f>
        <v/>
      </c>
      <c r="AS26" s="104" t="str">
        <f>IF(LEN(AO26)&gt;0,AO26,"")</f>
        <v>　 July</v>
      </c>
      <c r="AT26" s="46"/>
      <c r="AU26" s="43"/>
      <c r="AV26" s="233" t="s">
        <v>65</v>
      </c>
      <c r="AW26" s="234"/>
      <c r="AX26" s="235"/>
      <c r="AY26" s="236">
        <v>10715496</v>
      </c>
      <c r="AZ26" s="230">
        <v>9134187</v>
      </c>
      <c r="BA26" s="230">
        <v>1581309</v>
      </c>
      <c r="BB26" s="230">
        <v>2947381</v>
      </c>
      <c r="BC26" s="230">
        <v>16591501</v>
      </c>
      <c r="BD26" s="230">
        <v>15985341</v>
      </c>
      <c r="BE26" s="263">
        <v>606159</v>
      </c>
      <c r="BF26" s="263">
        <v>13889995</v>
      </c>
      <c r="BG26" s="263">
        <v>39945238</v>
      </c>
      <c r="BH26" s="263">
        <v>39245510</v>
      </c>
      <c r="BI26" s="230">
        <v>699728</v>
      </c>
      <c r="BJ26" s="105" t="s">
        <v>87</v>
      </c>
      <c r="BK26" s="105"/>
      <c r="BL26" s="264" t="s">
        <v>94</v>
      </c>
      <c r="BM26" s="260">
        <v>84583979</v>
      </c>
      <c r="BN26" s="45"/>
      <c r="BO26" s="103" t="str">
        <f>IF(LEN(BK26)&gt;0,CONCATENATE("　",BK26),"")</f>
        <v/>
      </c>
      <c r="BP26" s="104" t="str">
        <f>IF(LEN(BL26)&gt;0,BL26,"")</f>
        <v>　 July</v>
      </c>
      <c r="BQ26" s="46"/>
      <c r="BR26" s="43"/>
      <c r="BS26" s="233" t="s">
        <v>65</v>
      </c>
      <c r="BT26" s="273"/>
      <c r="BU26" s="235"/>
      <c r="BV26" s="236">
        <v>8117659</v>
      </c>
      <c r="BW26" s="230">
        <v>6208725</v>
      </c>
      <c r="BX26" s="230">
        <v>1908934</v>
      </c>
      <c r="BY26" s="230">
        <v>96931947</v>
      </c>
      <c r="BZ26" s="230">
        <v>1931158</v>
      </c>
      <c r="CA26" s="230">
        <v>1454861</v>
      </c>
      <c r="CB26" s="263">
        <v>476297</v>
      </c>
      <c r="CC26" s="263">
        <v>6811217</v>
      </c>
      <c r="CD26" s="263">
        <v>193454</v>
      </c>
      <c r="CE26" s="263">
        <v>135992</v>
      </c>
      <c r="CF26" s="230">
        <v>57462</v>
      </c>
      <c r="CG26" s="105" t="s">
        <v>87</v>
      </c>
      <c r="CH26" s="105"/>
      <c r="CI26" s="264" t="s">
        <v>94</v>
      </c>
      <c r="CJ26" s="260">
        <v>2558343</v>
      </c>
      <c r="CK26" s="45"/>
      <c r="CL26" s="103" t="str">
        <f>IF(LEN(CH26)&gt;0,CONCATENATE("　",CH26),"")</f>
        <v/>
      </c>
      <c r="CM26" s="104" t="str">
        <f>IF(LEN(CI26)&gt;0,CI26,"")</f>
        <v>　 July</v>
      </c>
      <c r="CN26" s="46"/>
    </row>
    <row r="27" spans="1:92" ht="15" customHeight="1">
      <c r="A27" s="43"/>
      <c r="B27" s="233" t="s">
        <v>66</v>
      </c>
      <c r="C27" s="234"/>
      <c r="D27" s="235"/>
      <c r="E27" s="236">
        <v>340230882</v>
      </c>
      <c r="F27" s="230">
        <v>360721805</v>
      </c>
      <c r="G27" s="230">
        <v>-20490923</v>
      </c>
      <c r="H27" s="230">
        <v>397102653</v>
      </c>
      <c r="I27" s="230">
        <v>171784660</v>
      </c>
      <c r="J27" s="230">
        <v>189300878</v>
      </c>
      <c r="K27" s="263">
        <v>-17516218</v>
      </c>
      <c r="L27" s="263">
        <v>271502395</v>
      </c>
      <c r="M27" s="263">
        <v>28529049</v>
      </c>
      <c r="N27" s="263">
        <v>28666703</v>
      </c>
      <c r="O27" s="230">
        <v>-137654</v>
      </c>
      <c r="P27" s="105" t="s">
        <v>87</v>
      </c>
      <c r="Q27" s="105"/>
      <c r="R27" s="264" t="s">
        <v>95</v>
      </c>
      <c r="S27" s="260">
        <v>-60405</v>
      </c>
      <c r="T27" s="45"/>
      <c r="U27" s="103" t="str">
        <f>IF(LEN(Q27)&gt;0,CONCATENATE("　",Q27),"")</f>
        <v/>
      </c>
      <c r="V27" s="104" t="str">
        <f>IF(LEN(R27)&gt;0,R27,"")</f>
        <v>　 Aug.</v>
      </c>
      <c r="W27" s="46"/>
      <c r="X27" s="43"/>
      <c r="Y27" s="233" t="s">
        <v>66</v>
      </c>
      <c r="Z27" s="273"/>
      <c r="AA27" s="235"/>
      <c r="AB27" s="236">
        <v>12256681</v>
      </c>
      <c r="AC27" s="230">
        <v>14495596</v>
      </c>
      <c r="AD27" s="230">
        <v>-2238915</v>
      </c>
      <c r="AE27" s="230">
        <v>-81510954</v>
      </c>
      <c r="AF27" s="230">
        <v>35523750</v>
      </c>
      <c r="AG27" s="230">
        <v>32903094</v>
      </c>
      <c r="AH27" s="263">
        <v>2620656</v>
      </c>
      <c r="AI27" s="263">
        <v>2667546</v>
      </c>
      <c r="AJ27" s="263">
        <v>19486673</v>
      </c>
      <c r="AK27" s="263">
        <v>17572554</v>
      </c>
      <c r="AL27" s="263">
        <v>1914119</v>
      </c>
      <c r="AM27" s="105" t="s">
        <v>87</v>
      </c>
      <c r="AN27" s="105"/>
      <c r="AO27" s="264" t="s">
        <v>95</v>
      </c>
      <c r="AP27" s="260">
        <v>1914119</v>
      </c>
      <c r="AQ27" s="45"/>
      <c r="AR27" s="103" t="str">
        <f>IF(LEN(AN27)&gt;0,CONCATENATE("　",AN27),"")</f>
        <v/>
      </c>
      <c r="AS27" s="104" t="str">
        <f>IF(LEN(AO27)&gt;0,AO27,"")</f>
        <v>　 Aug.</v>
      </c>
      <c r="AT27" s="46"/>
      <c r="AU27" s="43"/>
      <c r="AV27" s="233" t="s">
        <v>66</v>
      </c>
      <c r="AW27" s="234"/>
      <c r="AX27" s="235"/>
      <c r="AY27" s="236">
        <v>10445873</v>
      </c>
      <c r="AZ27" s="230">
        <v>12739581</v>
      </c>
      <c r="BA27" s="230">
        <v>-2293707</v>
      </c>
      <c r="BB27" s="230">
        <v>653674</v>
      </c>
      <c r="BC27" s="230">
        <v>13344748</v>
      </c>
      <c r="BD27" s="230">
        <v>15092074</v>
      </c>
      <c r="BE27" s="263">
        <v>-1747326</v>
      </c>
      <c r="BF27" s="263">
        <v>12142669</v>
      </c>
      <c r="BG27" s="263">
        <v>40812242</v>
      </c>
      <c r="BH27" s="263">
        <v>41767894</v>
      </c>
      <c r="BI27" s="230">
        <v>-955652</v>
      </c>
      <c r="BJ27" s="105" t="s">
        <v>87</v>
      </c>
      <c r="BK27" s="105"/>
      <c r="BL27" s="264" t="s">
        <v>95</v>
      </c>
      <c r="BM27" s="260">
        <v>83628327</v>
      </c>
      <c r="BN27" s="45"/>
      <c r="BO27" s="103" t="str">
        <f>IF(LEN(BK27)&gt;0,CONCATENATE("　",BK27),"")</f>
        <v/>
      </c>
      <c r="BP27" s="104" t="str">
        <f>IF(LEN(BL27)&gt;0,BL27,"")</f>
        <v>　 Aug.</v>
      </c>
      <c r="BQ27" s="46"/>
      <c r="BR27" s="43"/>
      <c r="BS27" s="233" t="s">
        <v>66</v>
      </c>
      <c r="BT27" s="273"/>
      <c r="BU27" s="235"/>
      <c r="BV27" s="236">
        <v>6173016</v>
      </c>
      <c r="BW27" s="230">
        <v>6621907</v>
      </c>
      <c r="BX27" s="230">
        <v>-448891</v>
      </c>
      <c r="BY27" s="230">
        <v>96483056</v>
      </c>
      <c r="BZ27" s="230">
        <v>1720428</v>
      </c>
      <c r="CA27" s="230">
        <v>1420340</v>
      </c>
      <c r="CB27" s="263">
        <v>300088</v>
      </c>
      <c r="CC27" s="263">
        <v>7111305</v>
      </c>
      <c r="CD27" s="263">
        <v>153761</v>
      </c>
      <c r="CE27" s="263">
        <v>141184</v>
      </c>
      <c r="CF27" s="230">
        <v>12577</v>
      </c>
      <c r="CG27" s="105" t="s">
        <v>87</v>
      </c>
      <c r="CH27" s="105"/>
      <c r="CI27" s="264" t="s">
        <v>95</v>
      </c>
      <c r="CJ27" s="260">
        <v>2570920</v>
      </c>
      <c r="CK27" s="45"/>
      <c r="CL27" s="103" t="str">
        <f>IF(LEN(CH27)&gt;0,CONCATENATE("　",CH27),"")</f>
        <v/>
      </c>
      <c r="CM27" s="104" t="str">
        <f>IF(LEN(CI27)&gt;0,CI27,"")</f>
        <v>　 Aug.</v>
      </c>
      <c r="CN27" s="46"/>
    </row>
    <row r="28" spans="1:92" ht="15" customHeight="1">
      <c r="A28" s="43"/>
      <c r="B28" s="233" t="s">
        <v>67</v>
      </c>
      <c r="C28" s="234"/>
      <c r="D28" s="235"/>
      <c r="E28" s="236">
        <v>458993543</v>
      </c>
      <c r="F28" s="230">
        <v>418517429</v>
      </c>
      <c r="G28" s="230">
        <v>40476114</v>
      </c>
      <c r="H28" s="230">
        <v>437578767</v>
      </c>
      <c r="I28" s="230">
        <v>271418690</v>
      </c>
      <c r="J28" s="230">
        <v>267469184</v>
      </c>
      <c r="K28" s="263">
        <v>3949506</v>
      </c>
      <c r="L28" s="263">
        <v>275451900</v>
      </c>
      <c r="M28" s="263">
        <v>32310423</v>
      </c>
      <c r="N28" s="263">
        <v>29484837</v>
      </c>
      <c r="O28" s="230">
        <v>2825586</v>
      </c>
      <c r="P28" s="105" t="s">
        <v>87</v>
      </c>
      <c r="Q28" s="105"/>
      <c r="R28" s="264" t="s">
        <v>96</v>
      </c>
      <c r="S28" s="260">
        <v>2765182</v>
      </c>
      <c r="T28" s="45"/>
      <c r="U28" s="103" t="str">
        <f>IF(LEN(Q28)&gt;0,CONCATENATE("　",Q28),"")</f>
        <v/>
      </c>
      <c r="V28" s="104" t="str">
        <f>IF(LEN(R28)&gt;0,R28,"")</f>
        <v>　 Sept.</v>
      </c>
      <c r="W28" s="46"/>
      <c r="X28" s="43"/>
      <c r="Y28" s="233" t="s">
        <v>67</v>
      </c>
      <c r="Z28" s="273"/>
      <c r="AA28" s="235"/>
      <c r="AB28" s="236">
        <v>18506535</v>
      </c>
      <c r="AC28" s="230">
        <v>16558281</v>
      </c>
      <c r="AD28" s="230">
        <v>1948255</v>
      </c>
      <c r="AE28" s="230">
        <v>-79562699</v>
      </c>
      <c r="AF28" s="230">
        <v>6404508</v>
      </c>
      <c r="AG28" s="230">
        <v>7849127</v>
      </c>
      <c r="AH28" s="263">
        <v>-1444619</v>
      </c>
      <c r="AI28" s="263">
        <v>1222927</v>
      </c>
      <c r="AJ28" s="263">
        <v>18188674</v>
      </c>
      <c r="AK28" s="263">
        <v>14777731</v>
      </c>
      <c r="AL28" s="263">
        <v>3410943</v>
      </c>
      <c r="AM28" s="105" t="s">
        <v>87</v>
      </c>
      <c r="AN28" s="105"/>
      <c r="AO28" s="264" t="s">
        <v>96</v>
      </c>
      <c r="AP28" s="260">
        <v>5325062</v>
      </c>
      <c r="AQ28" s="45"/>
      <c r="AR28" s="103" t="str">
        <f>IF(LEN(AN28)&gt;0,CONCATENATE("　",AN28),"")</f>
        <v/>
      </c>
      <c r="AS28" s="104" t="str">
        <f>IF(LEN(AO28)&gt;0,AO28,"")</f>
        <v>　 Sept.</v>
      </c>
      <c r="AT28" s="46"/>
      <c r="AU28" s="43"/>
      <c r="AV28" s="233" t="s">
        <v>67</v>
      </c>
      <c r="AW28" s="234"/>
      <c r="AX28" s="235"/>
      <c r="AY28" s="236">
        <v>17436464</v>
      </c>
      <c r="AZ28" s="230">
        <v>12621522</v>
      </c>
      <c r="BA28" s="230">
        <v>4814943</v>
      </c>
      <c r="BB28" s="230">
        <v>5468616</v>
      </c>
      <c r="BC28" s="230">
        <v>19960750</v>
      </c>
      <c r="BD28" s="230">
        <v>17545572</v>
      </c>
      <c r="BE28" s="263">
        <v>2415178</v>
      </c>
      <c r="BF28" s="263">
        <v>14557847</v>
      </c>
      <c r="BG28" s="263">
        <v>62671328</v>
      </c>
      <c r="BH28" s="263">
        <v>43036696</v>
      </c>
      <c r="BI28" s="230">
        <v>19634632</v>
      </c>
      <c r="BJ28" s="105" t="s">
        <v>87</v>
      </c>
      <c r="BK28" s="105"/>
      <c r="BL28" s="264" t="s">
        <v>96</v>
      </c>
      <c r="BM28" s="260">
        <v>103262959</v>
      </c>
      <c r="BN28" s="45"/>
      <c r="BO28" s="103" t="str">
        <f>IF(LEN(BK28)&gt;0,CONCATENATE("　",BK28),"")</f>
        <v/>
      </c>
      <c r="BP28" s="104" t="str">
        <f>IF(LEN(BL28)&gt;0,BL28,"")</f>
        <v>　 Sept.</v>
      </c>
      <c r="BQ28" s="46"/>
      <c r="BR28" s="43"/>
      <c r="BS28" s="233" t="s">
        <v>67</v>
      </c>
      <c r="BT28" s="273"/>
      <c r="BU28" s="235"/>
      <c r="BV28" s="236">
        <v>9675342</v>
      </c>
      <c r="BW28" s="230">
        <v>7328820</v>
      </c>
      <c r="BX28" s="230">
        <v>2346522</v>
      </c>
      <c r="BY28" s="230">
        <v>98829578</v>
      </c>
      <c r="BZ28" s="230">
        <v>2211834</v>
      </c>
      <c r="CA28" s="230">
        <v>1678821</v>
      </c>
      <c r="CB28" s="263">
        <v>533014</v>
      </c>
      <c r="CC28" s="263">
        <v>7644319</v>
      </c>
      <c r="CD28" s="263">
        <v>208994</v>
      </c>
      <c r="CE28" s="263">
        <v>166839</v>
      </c>
      <c r="CF28" s="230">
        <v>42155</v>
      </c>
      <c r="CG28" s="105" t="s">
        <v>87</v>
      </c>
      <c r="CH28" s="105"/>
      <c r="CI28" s="264" t="s">
        <v>96</v>
      </c>
      <c r="CJ28" s="260">
        <v>2613075</v>
      </c>
      <c r="CK28" s="45"/>
      <c r="CL28" s="103" t="str">
        <f>IF(LEN(CH28)&gt;0,CONCATENATE("　",CH28),"")</f>
        <v/>
      </c>
      <c r="CM28" s="104" t="str">
        <f>IF(LEN(CI28)&gt;0,CI28,"")</f>
        <v>　 Sept.</v>
      </c>
      <c r="CN28" s="46"/>
    </row>
    <row r="29" spans="1:92" ht="15" customHeight="1">
      <c r="A29" s="43"/>
      <c r="B29" s="233" t="s">
        <v>68</v>
      </c>
      <c r="C29" s="234"/>
      <c r="D29" s="235"/>
      <c r="E29" s="236">
        <v>512607950</v>
      </c>
      <c r="F29" s="230">
        <v>363273854</v>
      </c>
      <c r="G29" s="230">
        <v>149334096</v>
      </c>
      <c r="H29" s="230">
        <v>586912862</v>
      </c>
      <c r="I29" s="230">
        <v>369183195</v>
      </c>
      <c r="J29" s="230">
        <v>177619244</v>
      </c>
      <c r="K29" s="263">
        <v>191563951</v>
      </c>
      <c r="L29" s="263">
        <v>467015852</v>
      </c>
      <c r="M29" s="263">
        <v>18754734</v>
      </c>
      <c r="N29" s="263">
        <v>21073615</v>
      </c>
      <c r="O29" s="230">
        <v>-2318882</v>
      </c>
      <c r="P29" s="105" t="s">
        <v>87</v>
      </c>
      <c r="Q29" s="105"/>
      <c r="R29" s="264" t="s">
        <v>97</v>
      </c>
      <c r="S29" s="260">
        <v>446300</v>
      </c>
      <c r="T29" s="45"/>
      <c r="U29" s="103" t="str">
        <f>IF(LEN(Q29)&gt;0,CONCATENATE("　",Q29),"")</f>
        <v/>
      </c>
      <c r="V29" s="104" t="str">
        <f>IF(LEN(R29)&gt;0,R29,"")</f>
        <v>　 Oct.</v>
      </c>
      <c r="W29" s="46"/>
      <c r="X29" s="43"/>
      <c r="Y29" s="233" t="s">
        <v>68</v>
      </c>
      <c r="Z29" s="273"/>
      <c r="AA29" s="235"/>
      <c r="AB29" s="236">
        <v>12488437</v>
      </c>
      <c r="AC29" s="230">
        <v>16917413</v>
      </c>
      <c r="AD29" s="230">
        <v>-4428976</v>
      </c>
      <c r="AE29" s="230">
        <v>-83991675</v>
      </c>
      <c r="AF29" s="230">
        <v>13274713</v>
      </c>
      <c r="AG29" s="230">
        <v>13739066</v>
      </c>
      <c r="AH29" s="263">
        <v>-464353</v>
      </c>
      <c r="AI29" s="263">
        <v>758573</v>
      </c>
      <c r="AJ29" s="263">
        <v>30483856</v>
      </c>
      <c r="AK29" s="263">
        <v>35808919</v>
      </c>
      <c r="AL29" s="263">
        <v>-5325062</v>
      </c>
      <c r="AM29" s="105" t="s">
        <v>87</v>
      </c>
      <c r="AN29" s="105"/>
      <c r="AO29" s="264" t="s">
        <v>97</v>
      </c>
      <c r="AP29" s="261">
        <v>0</v>
      </c>
      <c r="AQ29" s="45"/>
      <c r="AR29" s="103" t="str">
        <f>IF(LEN(AN29)&gt;0,CONCATENATE("　",AN29),"")</f>
        <v/>
      </c>
      <c r="AS29" s="104" t="str">
        <f>IF(LEN(AO29)&gt;0,AO29,"")</f>
        <v>　 Oct.</v>
      </c>
      <c r="AT29" s="46"/>
      <c r="AU29" s="43"/>
      <c r="AV29" s="233" t="s">
        <v>68</v>
      </c>
      <c r="AW29" s="234"/>
      <c r="AX29" s="235"/>
      <c r="AY29" s="236">
        <v>15643729</v>
      </c>
      <c r="AZ29" s="230">
        <v>20246571</v>
      </c>
      <c r="BA29" s="230">
        <v>-4602842</v>
      </c>
      <c r="BB29" s="230">
        <v>865774</v>
      </c>
      <c r="BC29" s="230">
        <v>10088123</v>
      </c>
      <c r="BD29" s="230">
        <v>17375737</v>
      </c>
      <c r="BE29" s="263">
        <v>-7287614</v>
      </c>
      <c r="BF29" s="263">
        <v>7270233</v>
      </c>
      <c r="BG29" s="263">
        <v>31882684</v>
      </c>
      <c r="BH29" s="263">
        <v>47778393</v>
      </c>
      <c r="BI29" s="230">
        <v>-15895708</v>
      </c>
      <c r="BJ29" s="105" t="s">
        <v>87</v>
      </c>
      <c r="BK29" s="105"/>
      <c r="BL29" s="264" t="s">
        <v>97</v>
      </c>
      <c r="BM29" s="260">
        <v>87367251</v>
      </c>
      <c r="BN29" s="45"/>
      <c r="BO29" s="103" t="str">
        <f>IF(LEN(BK29)&gt;0,CONCATENATE("　",BK29),"")</f>
        <v/>
      </c>
      <c r="BP29" s="104" t="str">
        <f>IF(LEN(BL29)&gt;0,BL29,"")</f>
        <v>　 Oct.</v>
      </c>
      <c r="BQ29" s="46"/>
      <c r="BR29" s="43"/>
      <c r="BS29" s="233" t="s">
        <v>68</v>
      </c>
      <c r="BT29" s="273"/>
      <c r="BU29" s="235"/>
      <c r="BV29" s="236">
        <v>8892056</v>
      </c>
      <c r="BW29" s="230">
        <v>11125277</v>
      </c>
      <c r="BX29" s="230">
        <v>-2233221</v>
      </c>
      <c r="BY29" s="230">
        <v>96596356</v>
      </c>
      <c r="BZ29" s="230">
        <v>1769385</v>
      </c>
      <c r="CA29" s="230">
        <v>1417726</v>
      </c>
      <c r="CB29" s="263">
        <v>351659</v>
      </c>
      <c r="CC29" s="263">
        <v>7995978</v>
      </c>
      <c r="CD29" s="263">
        <v>147038</v>
      </c>
      <c r="CE29" s="263">
        <v>171894</v>
      </c>
      <c r="CF29" s="230">
        <v>-24856</v>
      </c>
      <c r="CG29" s="105" t="s">
        <v>87</v>
      </c>
      <c r="CH29" s="105"/>
      <c r="CI29" s="264" t="s">
        <v>97</v>
      </c>
      <c r="CJ29" s="260">
        <v>2588219</v>
      </c>
      <c r="CK29" s="45"/>
      <c r="CL29" s="103" t="str">
        <f>IF(LEN(CH29)&gt;0,CONCATENATE("　",CH29),"")</f>
        <v/>
      </c>
      <c r="CM29" s="104" t="str">
        <f>IF(LEN(CI29)&gt;0,CI29,"")</f>
        <v>　 Oct.</v>
      </c>
      <c r="CN29" s="46"/>
    </row>
    <row r="30" spans="1:92" ht="15" customHeight="1">
      <c r="A30" s="43"/>
      <c r="B30" s="233" t="s">
        <v>69</v>
      </c>
      <c r="C30" s="234"/>
      <c r="D30" s="235"/>
      <c r="E30" s="236">
        <v>292298024</v>
      </c>
      <c r="F30" s="230">
        <v>505420169</v>
      </c>
      <c r="G30" s="230">
        <v>-213122145</v>
      </c>
      <c r="H30" s="230">
        <v>373790717</v>
      </c>
      <c r="I30" s="230">
        <v>151889433</v>
      </c>
      <c r="J30" s="230">
        <v>392223019</v>
      </c>
      <c r="K30" s="263">
        <v>-240333586</v>
      </c>
      <c r="L30" s="263">
        <v>226682266</v>
      </c>
      <c r="M30" s="263">
        <v>13835861</v>
      </c>
      <c r="N30" s="263">
        <v>13845981</v>
      </c>
      <c r="O30" s="230">
        <v>-10120</v>
      </c>
      <c r="P30" s="105" t="s">
        <v>87</v>
      </c>
      <c r="Q30" s="105"/>
      <c r="R30" s="264" t="s">
        <v>98</v>
      </c>
      <c r="S30" s="260">
        <v>436180</v>
      </c>
      <c r="T30" s="45"/>
      <c r="U30" s="103" t="str">
        <f>IF(LEN(Q30)&gt;0,CONCATENATE("　",Q30),"")</f>
        <v/>
      </c>
      <c r="V30" s="104" t="str">
        <f>IF(LEN(R30)&gt;0,R30,"")</f>
        <v>　 Nov.</v>
      </c>
      <c r="W30" s="46"/>
      <c r="X30" s="43"/>
      <c r="Y30" s="233" t="s">
        <v>69</v>
      </c>
      <c r="Z30" s="273"/>
      <c r="AA30" s="235"/>
      <c r="AB30" s="236">
        <v>24602104</v>
      </c>
      <c r="AC30" s="230">
        <v>15482232</v>
      </c>
      <c r="AD30" s="230">
        <v>9119873</v>
      </c>
      <c r="AE30" s="230">
        <v>-74871803</v>
      </c>
      <c r="AF30" s="230">
        <v>9019512</v>
      </c>
      <c r="AG30" s="230">
        <v>8340015</v>
      </c>
      <c r="AH30" s="263">
        <v>679497</v>
      </c>
      <c r="AI30" s="263">
        <v>1438071</v>
      </c>
      <c r="AJ30" s="263">
        <v>24346296</v>
      </c>
      <c r="AK30" s="263">
        <v>23672828</v>
      </c>
      <c r="AL30" s="263">
        <v>673468</v>
      </c>
      <c r="AM30" s="105" t="s">
        <v>87</v>
      </c>
      <c r="AN30" s="105"/>
      <c r="AO30" s="264" t="s">
        <v>98</v>
      </c>
      <c r="AP30" s="260">
        <v>673468</v>
      </c>
      <c r="AQ30" s="45"/>
      <c r="AR30" s="103" t="str">
        <f>IF(LEN(AN30)&gt;0,CONCATENATE("　",AN30),"")</f>
        <v/>
      </c>
      <c r="AS30" s="104" t="str">
        <f>IF(LEN(AO30)&gt;0,AO30,"")</f>
        <v>　 Nov.</v>
      </c>
      <c r="AT30" s="46"/>
      <c r="AU30" s="43"/>
      <c r="AV30" s="233" t="s">
        <v>69</v>
      </c>
      <c r="AW30" s="234"/>
      <c r="AX30" s="235"/>
      <c r="AY30" s="236">
        <v>7189545</v>
      </c>
      <c r="AZ30" s="230">
        <v>8050557</v>
      </c>
      <c r="BA30" s="230">
        <v>-861012</v>
      </c>
      <c r="BB30" s="230">
        <v>4762</v>
      </c>
      <c r="BC30" s="230">
        <v>16732330</v>
      </c>
      <c r="BD30" s="230">
        <v>11702560</v>
      </c>
      <c r="BE30" s="263">
        <v>5029770</v>
      </c>
      <c r="BF30" s="263">
        <v>12300003</v>
      </c>
      <c r="BG30" s="263">
        <v>35584837</v>
      </c>
      <c r="BH30" s="263">
        <v>24387669</v>
      </c>
      <c r="BI30" s="230">
        <v>11197168</v>
      </c>
      <c r="BJ30" s="105" t="s">
        <v>87</v>
      </c>
      <c r="BK30" s="105"/>
      <c r="BL30" s="264" t="s">
        <v>98</v>
      </c>
      <c r="BM30" s="260">
        <v>98564419</v>
      </c>
      <c r="BN30" s="45"/>
      <c r="BO30" s="103" t="str">
        <f>IF(LEN(BK30)&gt;0,CONCATENATE("　",BK30),"")</f>
        <v/>
      </c>
      <c r="BP30" s="104" t="str">
        <f>IF(LEN(BL30)&gt;0,BL30,"")</f>
        <v>　 Nov.</v>
      </c>
      <c r="BQ30" s="46"/>
      <c r="BR30" s="43"/>
      <c r="BS30" s="233" t="s">
        <v>69</v>
      </c>
      <c r="BT30" s="273"/>
      <c r="BU30" s="235"/>
      <c r="BV30" s="236">
        <v>7019858</v>
      </c>
      <c r="BW30" s="230">
        <v>5964289</v>
      </c>
      <c r="BX30" s="230">
        <v>1055569</v>
      </c>
      <c r="BY30" s="230">
        <v>97651926</v>
      </c>
      <c r="BZ30" s="230">
        <v>1933040</v>
      </c>
      <c r="CA30" s="230">
        <v>1557012</v>
      </c>
      <c r="CB30" s="263">
        <v>376028</v>
      </c>
      <c r="CC30" s="263">
        <v>8372006</v>
      </c>
      <c r="CD30" s="263">
        <v>145206</v>
      </c>
      <c r="CE30" s="263">
        <v>194007</v>
      </c>
      <c r="CF30" s="230">
        <v>-48801</v>
      </c>
      <c r="CG30" s="105" t="s">
        <v>87</v>
      </c>
      <c r="CH30" s="105"/>
      <c r="CI30" s="264" t="s">
        <v>98</v>
      </c>
      <c r="CJ30" s="260">
        <v>2539419</v>
      </c>
      <c r="CK30" s="45"/>
      <c r="CL30" s="103" t="str">
        <f>IF(LEN(CH30)&gt;0,CONCATENATE("　",CH30),"")</f>
        <v/>
      </c>
      <c r="CM30" s="104" t="str">
        <f>IF(LEN(CI30)&gt;0,CI30,"")</f>
        <v>　 Nov.</v>
      </c>
      <c r="CN30" s="46"/>
    </row>
    <row r="31" spans="1:92" ht="15" customHeight="1">
      <c r="A31" s="43"/>
      <c r="B31" s="233" t="s">
        <v>70</v>
      </c>
      <c r="C31" s="234"/>
      <c r="D31" s="235"/>
      <c r="E31" s="236">
        <v>425181443</v>
      </c>
      <c r="F31" s="230">
        <v>541422273</v>
      </c>
      <c r="G31" s="230">
        <v>-116240830</v>
      </c>
      <c r="H31" s="230">
        <v>257549887</v>
      </c>
      <c r="I31" s="230">
        <v>186583232</v>
      </c>
      <c r="J31" s="230">
        <v>306961653</v>
      </c>
      <c r="K31" s="263">
        <v>-120378421</v>
      </c>
      <c r="L31" s="263">
        <v>106303845</v>
      </c>
      <c r="M31" s="263">
        <v>39648705</v>
      </c>
      <c r="N31" s="263">
        <v>30182511</v>
      </c>
      <c r="O31" s="230">
        <v>9466195</v>
      </c>
      <c r="P31" s="105" t="s">
        <v>87</v>
      </c>
      <c r="Q31" s="105"/>
      <c r="R31" s="264" t="s">
        <v>99</v>
      </c>
      <c r="S31" s="260">
        <v>9902375</v>
      </c>
      <c r="T31" s="45"/>
      <c r="U31" s="103" t="str">
        <f>IF(LEN(Q31)&gt;0,CONCATENATE("　",Q31),"")</f>
        <v/>
      </c>
      <c r="V31" s="104" t="str">
        <f>IF(LEN(R31)&gt;0,R31,"")</f>
        <v>　 Dec.</v>
      </c>
      <c r="W31" s="46"/>
      <c r="X31" s="43"/>
      <c r="Y31" s="233" t="s">
        <v>70</v>
      </c>
      <c r="Z31" s="273"/>
      <c r="AA31" s="235"/>
      <c r="AB31" s="236">
        <v>24366904</v>
      </c>
      <c r="AC31" s="230">
        <v>17514626</v>
      </c>
      <c r="AD31" s="230">
        <v>6852278</v>
      </c>
      <c r="AE31" s="230">
        <v>-68019524</v>
      </c>
      <c r="AF31" s="230">
        <v>16563588</v>
      </c>
      <c r="AG31" s="230">
        <v>18433777</v>
      </c>
      <c r="AH31" s="263">
        <v>-1870189</v>
      </c>
      <c r="AI31" s="263">
        <v>-432118</v>
      </c>
      <c r="AJ31" s="263">
        <v>44570499</v>
      </c>
      <c r="AK31" s="263">
        <v>45442104</v>
      </c>
      <c r="AL31" s="263">
        <v>-871605</v>
      </c>
      <c r="AM31" s="105" t="s">
        <v>87</v>
      </c>
      <c r="AN31" s="105"/>
      <c r="AO31" s="264" t="s">
        <v>99</v>
      </c>
      <c r="AP31" s="260">
        <v>-198137</v>
      </c>
      <c r="AQ31" s="45"/>
      <c r="AR31" s="103" t="str">
        <f>IF(LEN(AN31)&gt;0,CONCATENATE("　",AN31),"")</f>
        <v/>
      </c>
      <c r="AS31" s="104" t="str">
        <f>IF(LEN(AO31)&gt;0,AO31,"")</f>
        <v>　 Dec.</v>
      </c>
      <c r="AT31" s="46"/>
      <c r="AU31" s="43"/>
      <c r="AV31" s="233" t="s">
        <v>70</v>
      </c>
      <c r="AW31" s="234"/>
      <c r="AX31" s="235"/>
      <c r="AY31" s="236">
        <v>25039917</v>
      </c>
      <c r="AZ31" s="230">
        <v>16852647</v>
      </c>
      <c r="BA31" s="230">
        <v>8187270</v>
      </c>
      <c r="BB31" s="230">
        <v>8192033</v>
      </c>
      <c r="BC31" s="230">
        <v>16888862</v>
      </c>
      <c r="BD31" s="230">
        <v>19145799</v>
      </c>
      <c r="BE31" s="263">
        <v>-2256937</v>
      </c>
      <c r="BF31" s="263">
        <v>10043066</v>
      </c>
      <c r="BG31" s="263">
        <v>51864407</v>
      </c>
      <c r="BH31" s="263">
        <v>69884171</v>
      </c>
      <c r="BI31" s="230">
        <v>-18019764</v>
      </c>
      <c r="BJ31" s="105" t="s">
        <v>87</v>
      </c>
      <c r="BK31" s="105"/>
      <c r="BL31" s="264" t="s">
        <v>99</v>
      </c>
      <c r="BM31" s="260">
        <v>80544655</v>
      </c>
      <c r="BN31" s="45"/>
      <c r="BO31" s="103" t="str">
        <f>IF(LEN(BK31)&gt;0,CONCATENATE("　",BK31),"")</f>
        <v/>
      </c>
      <c r="BP31" s="104" t="str">
        <f>IF(LEN(BL31)&gt;0,BL31,"")</f>
        <v>　 Dec.</v>
      </c>
      <c r="BQ31" s="46"/>
      <c r="BR31" s="43"/>
      <c r="BS31" s="233" t="s">
        <v>70</v>
      </c>
      <c r="BT31" s="273"/>
      <c r="BU31" s="235"/>
      <c r="BV31" s="236">
        <v>15879569</v>
      </c>
      <c r="BW31" s="230">
        <v>13654575</v>
      </c>
      <c r="BX31" s="230">
        <v>2224993</v>
      </c>
      <c r="BY31" s="230">
        <v>99876919</v>
      </c>
      <c r="BZ31" s="230">
        <v>3382840</v>
      </c>
      <c r="CA31" s="230">
        <v>3043138</v>
      </c>
      <c r="CB31" s="263">
        <v>339702</v>
      </c>
      <c r="CC31" s="263">
        <v>8711708</v>
      </c>
      <c r="CD31" s="263">
        <v>392919</v>
      </c>
      <c r="CE31" s="263">
        <v>307272</v>
      </c>
      <c r="CF31" s="230">
        <v>85647</v>
      </c>
      <c r="CG31" s="105" t="s">
        <v>87</v>
      </c>
      <c r="CH31" s="105"/>
      <c r="CI31" s="264" t="s">
        <v>99</v>
      </c>
      <c r="CJ31" s="260">
        <v>2625066</v>
      </c>
      <c r="CK31" s="45"/>
      <c r="CL31" s="103" t="str">
        <f>IF(LEN(CH31)&gt;0,CONCATENATE("　",CH31),"")</f>
        <v/>
      </c>
      <c r="CM31" s="104" t="str">
        <f>IF(LEN(CI31)&gt;0,CI31,"")</f>
        <v>　 Dec.</v>
      </c>
      <c r="CN31" s="46"/>
    </row>
    <row r="32" spans="1:92" ht="15" customHeight="1">
      <c r="A32" s="43"/>
      <c r="B32" s="233" t="s">
        <v>71</v>
      </c>
      <c r="C32" s="234" t="s">
        <v>57</v>
      </c>
      <c r="D32" s="235"/>
      <c r="E32" s="236">
        <v>1062058046</v>
      </c>
      <c r="F32" s="230">
        <v>1212164648</v>
      </c>
      <c r="G32" s="230">
        <v>-150106602</v>
      </c>
      <c r="H32" s="230">
        <v>188543948</v>
      </c>
      <c r="I32" s="230">
        <v>809449326</v>
      </c>
      <c r="J32" s="230">
        <v>962674896</v>
      </c>
      <c r="K32" s="263">
        <v>-153225570</v>
      </c>
      <c r="L32" s="263">
        <v>38474627</v>
      </c>
      <c r="M32" s="263">
        <v>25046639</v>
      </c>
      <c r="N32" s="263">
        <v>31437536</v>
      </c>
      <c r="O32" s="230">
        <v>-6390897</v>
      </c>
      <c r="P32" s="105" t="s">
        <v>87</v>
      </c>
      <c r="Q32" s="105" t="s">
        <v>88</v>
      </c>
      <c r="R32" s="264" t="s">
        <v>100</v>
      </c>
      <c r="S32" s="260">
        <v>3511477</v>
      </c>
      <c r="T32" s="45"/>
      <c r="U32" s="103" t="str">
        <f>IF(LEN(Q32)&gt;0,CONCATENATE("　",Q32),"")</f>
        <v>　(1)</v>
      </c>
      <c r="V32" s="104" t="str">
        <f>IF(LEN(R32)&gt;0,R32,"")</f>
        <v>　 Jan. 2026</v>
      </c>
      <c r="W32" s="46"/>
      <c r="X32" s="43"/>
      <c r="Y32" s="233" t="s">
        <v>71</v>
      </c>
      <c r="Z32" s="273" t="s">
        <v>57</v>
      </c>
      <c r="AA32" s="235"/>
      <c r="AB32" s="236">
        <v>23161736</v>
      </c>
      <c r="AC32" s="230">
        <v>25521333</v>
      </c>
      <c r="AD32" s="230">
        <v>-2359597</v>
      </c>
      <c r="AE32" s="230">
        <v>-74674811</v>
      </c>
      <c r="AF32" s="230">
        <v>56485190</v>
      </c>
      <c r="AG32" s="230">
        <v>48481513</v>
      </c>
      <c r="AH32" s="263">
        <v>8003677</v>
      </c>
      <c r="AI32" s="263">
        <v>7571558</v>
      </c>
      <c r="AJ32" s="263">
        <v>35443987</v>
      </c>
      <c r="AK32" s="263">
        <v>35245850</v>
      </c>
      <c r="AL32" s="263">
        <v>198137</v>
      </c>
      <c r="AM32" s="105" t="s">
        <v>87</v>
      </c>
      <c r="AN32" s="105" t="s">
        <v>88</v>
      </c>
      <c r="AO32" s="264" t="s">
        <v>100</v>
      </c>
      <c r="AP32" s="261">
        <v>0</v>
      </c>
      <c r="AQ32" s="45"/>
      <c r="AR32" s="103" t="str">
        <f>IF(LEN(AN32)&gt;0,CONCATENATE("　",AN32),"")</f>
        <v>　(1)</v>
      </c>
      <c r="AS32" s="104" t="str">
        <f>IF(LEN(AO32)&gt;0,AO32,"")</f>
        <v>　 Jan. 2026</v>
      </c>
      <c r="AT32" s="46"/>
      <c r="AU32" s="43"/>
      <c r="AV32" s="233" t="s">
        <v>71</v>
      </c>
      <c r="AW32" s="234" t="s">
        <v>57</v>
      </c>
      <c r="AX32" s="235"/>
      <c r="AY32" s="236">
        <v>14005543</v>
      </c>
      <c r="AZ32" s="230">
        <v>15843286</v>
      </c>
      <c r="BA32" s="230">
        <v>-1837743</v>
      </c>
      <c r="BB32" s="230">
        <v>6354289</v>
      </c>
      <c r="BC32" s="230">
        <v>15952700</v>
      </c>
      <c r="BD32" s="230">
        <v>15991536</v>
      </c>
      <c r="BE32" s="263">
        <v>-38837</v>
      </c>
      <c r="BF32" s="263">
        <v>10004230</v>
      </c>
      <c r="BG32" s="263">
        <v>74134296</v>
      </c>
      <c r="BH32" s="263">
        <v>65400737</v>
      </c>
      <c r="BI32" s="230">
        <v>8733559</v>
      </c>
      <c r="BJ32" s="105" t="s">
        <v>87</v>
      </c>
      <c r="BK32" s="105" t="s">
        <v>88</v>
      </c>
      <c r="BL32" s="264" t="s">
        <v>100</v>
      </c>
      <c r="BM32" s="260">
        <v>89278215</v>
      </c>
      <c r="BN32" s="45"/>
      <c r="BO32" s="103" t="str">
        <f>IF(LEN(BK32)&gt;0,CONCATENATE("　",BK32),"")</f>
        <v>　(1)</v>
      </c>
      <c r="BP32" s="104" t="str">
        <f>IF(LEN(BL32)&gt;0,BL32,"")</f>
        <v>　 Jan. 2026</v>
      </c>
      <c r="BQ32" s="46"/>
      <c r="BR32" s="43"/>
      <c r="BS32" s="233" t="s">
        <v>71</v>
      </c>
      <c r="BT32" s="273" t="s">
        <v>57</v>
      </c>
      <c r="BU32" s="235"/>
      <c r="BV32" s="236">
        <v>6732656</v>
      </c>
      <c r="BW32" s="230">
        <v>8826362</v>
      </c>
      <c r="BX32" s="230">
        <v>-2093706</v>
      </c>
      <c r="BY32" s="230">
        <v>97783212</v>
      </c>
      <c r="BZ32" s="230">
        <v>1516374</v>
      </c>
      <c r="CA32" s="230">
        <v>2569879</v>
      </c>
      <c r="CB32" s="263">
        <v>-1053506</v>
      </c>
      <c r="CC32" s="263">
        <v>7658202</v>
      </c>
      <c r="CD32" s="263">
        <v>129600</v>
      </c>
      <c r="CE32" s="263">
        <v>171719</v>
      </c>
      <c r="CF32" s="230">
        <v>-42119</v>
      </c>
      <c r="CG32" s="105" t="s">
        <v>87</v>
      </c>
      <c r="CH32" s="105" t="s">
        <v>88</v>
      </c>
      <c r="CI32" s="264" t="s">
        <v>100</v>
      </c>
      <c r="CJ32" s="260">
        <v>2582947</v>
      </c>
      <c r="CK32" s="45"/>
      <c r="CL32" s="103" t="str">
        <f>IF(LEN(CH32)&gt;0,CONCATENATE("　",CH32),"")</f>
        <v>　(1)</v>
      </c>
      <c r="CM32" s="104" t="str">
        <f>IF(LEN(CI32)&gt;0,CI32,"")</f>
        <v>　 Jan. 2026</v>
      </c>
      <c r="CN32" s="46"/>
    </row>
    <row r="33" spans="1:92" ht="15" customHeight="1">
      <c r="A33" s="43"/>
      <c r="B33" s="233"/>
      <c r="C33" s="234"/>
      <c r="D33" s="235"/>
      <c r="E33" s="237">
        <v>-433986965</v>
      </c>
      <c r="F33" s="231">
        <v>-515087628</v>
      </c>
      <c r="G33" s="231">
        <v>81100663</v>
      </c>
      <c r="H33" s="232">
        <v>0</v>
      </c>
      <c r="I33" s="231">
        <v>-435842043</v>
      </c>
      <c r="J33" s="231">
        <v>-521238395</v>
      </c>
      <c r="K33" s="267">
        <v>85396353</v>
      </c>
      <c r="L33" s="266">
        <v>0</v>
      </c>
      <c r="M33" s="266">
        <v>0</v>
      </c>
      <c r="N33" s="266">
        <v>0</v>
      </c>
      <c r="O33" s="232">
        <v>0</v>
      </c>
      <c r="P33" s="105"/>
      <c r="Q33" s="105"/>
      <c r="R33" s="264"/>
      <c r="S33" s="262">
        <v>0</v>
      </c>
      <c r="T33" s="45"/>
      <c r="U33" s="103" t="str">
        <f>IF(LEN(Q33)&gt;0,CONCATENATE("　",Q33),"")</f>
        <v/>
      </c>
      <c r="V33" s="104" t="str">
        <f>IF(LEN(R33)&gt;0,R33,"")</f>
        <v/>
      </c>
      <c r="W33" s="46"/>
      <c r="X33" s="43"/>
      <c r="Y33" s="233"/>
      <c r="Z33" s="273"/>
      <c r="AA33" s="235"/>
      <c r="AB33" s="237">
        <v>1855078</v>
      </c>
      <c r="AC33" s="231">
        <v>6150767</v>
      </c>
      <c r="AD33" s="231">
        <v>-4295690</v>
      </c>
      <c r="AE33" s="232">
        <v>0</v>
      </c>
      <c r="AF33" s="232">
        <v>0</v>
      </c>
      <c r="AG33" s="232">
        <v>0</v>
      </c>
      <c r="AH33" s="266">
        <v>0</v>
      </c>
      <c r="AI33" s="266">
        <v>0</v>
      </c>
      <c r="AJ33" s="266">
        <v>0</v>
      </c>
      <c r="AK33" s="266">
        <v>0</v>
      </c>
      <c r="AL33" s="266">
        <v>0</v>
      </c>
      <c r="AM33" s="105"/>
      <c r="AN33" s="105"/>
      <c r="AO33" s="264"/>
      <c r="AP33" s="262">
        <v>0</v>
      </c>
      <c r="AQ33" s="45"/>
      <c r="AR33" s="103" t="str">
        <f>IF(LEN(AN33)&gt;0,CONCATENATE("　",AN33),"")</f>
        <v/>
      </c>
      <c r="AS33" s="104" t="str">
        <f>IF(LEN(AO33)&gt;0,AO33,"")</f>
        <v/>
      </c>
      <c r="AT33" s="46"/>
      <c r="AU33" s="43"/>
      <c r="AV33" s="233"/>
      <c r="AW33" s="234"/>
      <c r="AX33" s="235"/>
      <c r="AY33" s="274">
        <v>0</v>
      </c>
      <c r="AZ33" s="232">
        <v>0</v>
      </c>
      <c r="BA33" s="232">
        <v>0</v>
      </c>
      <c r="BB33" s="232">
        <v>0</v>
      </c>
      <c r="BC33" s="232">
        <v>0</v>
      </c>
      <c r="BD33" s="232">
        <v>0</v>
      </c>
      <c r="BE33" s="266">
        <v>0</v>
      </c>
      <c r="BF33" s="266">
        <v>0</v>
      </c>
      <c r="BG33" s="266">
        <v>0</v>
      </c>
      <c r="BH33" s="266">
        <v>0</v>
      </c>
      <c r="BI33" s="232">
        <v>0</v>
      </c>
      <c r="BJ33" s="105"/>
      <c r="BK33" s="105"/>
      <c r="BL33" s="264"/>
      <c r="BM33" s="262">
        <v>0</v>
      </c>
      <c r="BN33" s="45"/>
      <c r="BO33" s="103" t="str">
        <f>IF(LEN(BK33)&gt;0,CONCATENATE("　",BK33),"")</f>
        <v/>
      </c>
      <c r="BP33" s="104" t="str">
        <f>IF(LEN(BL33)&gt;0,BL33,"")</f>
        <v/>
      </c>
      <c r="BQ33" s="46"/>
      <c r="BR33" s="43"/>
      <c r="BS33" s="233"/>
      <c r="BT33" s="273"/>
      <c r="BU33" s="235"/>
      <c r="BV33" s="274">
        <v>0</v>
      </c>
      <c r="BW33" s="232">
        <v>0</v>
      </c>
      <c r="BX33" s="232">
        <v>0</v>
      </c>
      <c r="BY33" s="232">
        <v>0</v>
      </c>
      <c r="BZ33" s="232">
        <v>0</v>
      </c>
      <c r="CA33" s="232">
        <v>0</v>
      </c>
      <c r="CB33" s="266">
        <v>0</v>
      </c>
      <c r="CC33" s="266">
        <v>0</v>
      </c>
      <c r="CD33" s="266">
        <v>0</v>
      </c>
      <c r="CE33" s="266">
        <v>0</v>
      </c>
      <c r="CF33" s="232">
        <v>0</v>
      </c>
      <c r="CG33" s="105"/>
      <c r="CH33" s="105"/>
      <c r="CI33" s="264"/>
      <c r="CJ33" s="262">
        <v>0</v>
      </c>
      <c r="CK33" s="45"/>
      <c r="CL33" s="103" t="str">
        <f>IF(LEN(CH33)&gt;0,CONCATENATE("　",CH33),"")</f>
        <v/>
      </c>
      <c r="CM33" s="104" t="str">
        <f>IF(LEN(CI33)&gt;0,CI33,"")</f>
        <v/>
      </c>
      <c r="CN33" s="46"/>
    </row>
    <row r="34" spans="1:92" ht="15" customHeight="1">
      <c r="A34" s="43"/>
      <c r="B34" s="233" t="s">
        <v>72</v>
      </c>
      <c r="C34" s="234" t="s">
        <v>57</v>
      </c>
      <c r="D34" s="235"/>
      <c r="E34" s="236">
        <v>365628090</v>
      </c>
      <c r="F34" s="230">
        <v>412464068</v>
      </c>
      <c r="G34" s="230">
        <v>-46835977</v>
      </c>
      <c r="H34" s="230">
        <v>141680056</v>
      </c>
      <c r="I34" s="230">
        <v>267405213</v>
      </c>
      <c r="J34" s="230">
        <v>279684688</v>
      </c>
      <c r="K34" s="263">
        <v>-12279474</v>
      </c>
      <c r="L34" s="263">
        <v>26167238</v>
      </c>
      <c r="M34" s="263">
        <v>14291123</v>
      </c>
      <c r="N34" s="263">
        <v>17183455</v>
      </c>
      <c r="O34" s="230">
        <v>-2892332</v>
      </c>
      <c r="P34" s="105" t="s">
        <v>87</v>
      </c>
      <c r="Q34" s="105" t="s">
        <v>88</v>
      </c>
      <c r="R34" s="264" t="s">
        <v>101</v>
      </c>
      <c r="S34" s="260">
        <v>619145</v>
      </c>
      <c r="T34" s="45"/>
      <c r="U34" s="103" t="str">
        <f>IF(LEN(Q34)&gt;0,CONCATENATE("　",Q34),"")</f>
        <v>　(1)</v>
      </c>
      <c r="V34" s="104" t="str">
        <f>IF(LEN(R34)&gt;0,R34,"")</f>
        <v>　 Feb.</v>
      </c>
      <c r="W34" s="46"/>
      <c r="X34" s="43"/>
      <c r="Y34" s="233" t="s">
        <v>72</v>
      </c>
      <c r="Z34" s="273" t="s">
        <v>57</v>
      </c>
      <c r="AA34" s="235"/>
      <c r="AB34" s="236">
        <v>12353605</v>
      </c>
      <c r="AC34" s="230">
        <v>14596503</v>
      </c>
      <c r="AD34" s="230">
        <v>-2242898</v>
      </c>
      <c r="AE34" s="230">
        <v>-76917709</v>
      </c>
      <c r="AF34" s="230">
        <v>132669</v>
      </c>
      <c r="AG34" s="230">
        <v>7704227</v>
      </c>
      <c r="AH34" s="263">
        <v>-7571558</v>
      </c>
      <c r="AI34" s="265">
        <v>0</v>
      </c>
      <c r="AJ34" s="263">
        <v>10758476</v>
      </c>
      <c r="AK34" s="263">
        <v>10758476</v>
      </c>
      <c r="AL34" s="265">
        <v>0</v>
      </c>
      <c r="AM34" s="105" t="s">
        <v>87</v>
      </c>
      <c r="AN34" s="105" t="s">
        <v>88</v>
      </c>
      <c r="AO34" s="264" t="s">
        <v>101</v>
      </c>
      <c r="AP34" s="261">
        <v>0</v>
      </c>
      <c r="AQ34" s="45"/>
      <c r="AR34" s="103" t="str">
        <f>IF(LEN(AN34)&gt;0,CONCATENATE("　",AN34),"")</f>
        <v>　(1)</v>
      </c>
      <c r="AS34" s="104" t="str">
        <f>IF(LEN(AO34)&gt;0,AO34,"")</f>
        <v>　 Feb.</v>
      </c>
      <c r="AT34" s="46"/>
      <c r="AU34" s="43"/>
      <c r="AV34" s="233" t="s">
        <v>72</v>
      </c>
      <c r="AW34" s="234" t="s">
        <v>57</v>
      </c>
      <c r="AX34" s="235"/>
      <c r="AY34" s="236">
        <v>5214376</v>
      </c>
      <c r="AZ34" s="230">
        <v>10436504</v>
      </c>
      <c r="BA34" s="230">
        <v>-5222128</v>
      </c>
      <c r="BB34" s="230">
        <v>1132161</v>
      </c>
      <c r="BC34" s="230">
        <v>10866827</v>
      </c>
      <c r="BD34" s="230">
        <v>16633220</v>
      </c>
      <c r="BE34" s="263">
        <v>-5766394</v>
      </c>
      <c r="BF34" s="263">
        <v>4237836</v>
      </c>
      <c r="BG34" s="263">
        <v>39031708</v>
      </c>
      <c r="BH34" s="263">
        <v>45229214</v>
      </c>
      <c r="BI34" s="230">
        <v>-6197505</v>
      </c>
      <c r="BJ34" s="105" t="s">
        <v>87</v>
      </c>
      <c r="BK34" s="105" t="s">
        <v>88</v>
      </c>
      <c r="BL34" s="264" t="s">
        <v>101</v>
      </c>
      <c r="BM34" s="260">
        <v>83080710</v>
      </c>
      <c r="BN34" s="45"/>
      <c r="BO34" s="103" t="str">
        <f>IF(LEN(BK34)&gt;0,CONCATENATE("　",BK34),"")</f>
        <v>　(1)</v>
      </c>
      <c r="BP34" s="104" t="str">
        <f>IF(LEN(BL34)&gt;0,BL34,"")</f>
        <v>　 Feb.</v>
      </c>
      <c r="BQ34" s="46"/>
      <c r="BR34" s="43"/>
      <c r="BS34" s="233" t="s">
        <v>72</v>
      </c>
      <c r="BT34" s="273" t="s">
        <v>57</v>
      </c>
      <c r="BU34" s="235"/>
      <c r="BV34" s="236">
        <v>4531177</v>
      </c>
      <c r="BW34" s="230">
        <v>8585215</v>
      </c>
      <c r="BX34" s="230">
        <v>-4054037</v>
      </c>
      <c r="BY34" s="230">
        <v>93729175</v>
      </c>
      <c r="BZ34" s="230">
        <v>943270</v>
      </c>
      <c r="CA34" s="230">
        <v>1490242</v>
      </c>
      <c r="CB34" s="263">
        <v>-546972</v>
      </c>
      <c r="CC34" s="263">
        <v>7111231</v>
      </c>
      <c r="CD34" s="263">
        <v>99646</v>
      </c>
      <c r="CE34" s="263">
        <v>162324</v>
      </c>
      <c r="CF34" s="230">
        <v>-62678</v>
      </c>
      <c r="CG34" s="105" t="s">
        <v>87</v>
      </c>
      <c r="CH34" s="105" t="s">
        <v>88</v>
      </c>
      <c r="CI34" s="264" t="s">
        <v>101</v>
      </c>
      <c r="CJ34" s="260">
        <v>2520269</v>
      </c>
      <c r="CK34" s="45"/>
      <c r="CL34" s="103" t="str">
        <f>IF(LEN(CH34)&gt;0,CONCATENATE("　",CH34),"")</f>
        <v>　(1)</v>
      </c>
      <c r="CM34" s="104" t="str">
        <f>IF(LEN(CI34)&gt;0,CI34,"")</f>
        <v>　 Feb.</v>
      </c>
      <c r="CN34" s="46"/>
    </row>
    <row r="35" spans="1:92" ht="15" customHeight="1">
      <c r="A35" s="43"/>
      <c r="B35" s="233"/>
      <c r="C35" s="234"/>
      <c r="D35" s="235"/>
      <c r="E35" s="237">
        <v>30606</v>
      </c>
      <c r="F35" s="231">
        <v>58520</v>
      </c>
      <c r="G35" s="231">
        <v>-27914</v>
      </c>
      <c r="H35" s="232">
        <v>0</v>
      </c>
      <c r="I35" s="231">
        <v>30606</v>
      </c>
      <c r="J35" s="231">
        <v>58520</v>
      </c>
      <c r="K35" s="267">
        <v>-27914</v>
      </c>
      <c r="L35" s="266">
        <v>0</v>
      </c>
      <c r="M35" s="266">
        <v>0</v>
      </c>
      <c r="N35" s="266">
        <v>0</v>
      </c>
      <c r="O35" s="232">
        <v>0</v>
      </c>
      <c r="P35" s="105"/>
      <c r="Q35" s="105"/>
      <c r="R35" s="264"/>
      <c r="S35" s="262">
        <v>0</v>
      </c>
      <c r="T35" s="45"/>
      <c r="U35" s="103" t="str">
        <f>IF(LEN(Q35)&gt;0,CONCATENATE("　",Q35),"")</f>
        <v/>
      </c>
      <c r="V35" s="104" t="str">
        <f>IF(LEN(R35)&gt;0,R35,"")</f>
        <v/>
      </c>
      <c r="W35" s="46"/>
      <c r="X35" s="43"/>
      <c r="Y35" s="233"/>
      <c r="Z35" s="273"/>
      <c r="AA35" s="235"/>
      <c r="AB35" s="274">
        <v>0</v>
      </c>
      <c r="AC35" s="232">
        <v>0</v>
      </c>
      <c r="AD35" s="232">
        <v>0</v>
      </c>
      <c r="AE35" s="232">
        <v>0</v>
      </c>
      <c r="AF35" s="232">
        <v>0</v>
      </c>
      <c r="AG35" s="232">
        <v>0</v>
      </c>
      <c r="AH35" s="266">
        <v>0</v>
      </c>
      <c r="AI35" s="266">
        <v>0</v>
      </c>
      <c r="AJ35" s="266">
        <v>0</v>
      </c>
      <c r="AK35" s="266">
        <v>0</v>
      </c>
      <c r="AL35" s="266">
        <v>0</v>
      </c>
      <c r="AM35" s="105"/>
      <c r="AN35" s="105"/>
      <c r="AO35" s="264"/>
      <c r="AP35" s="262">
        <v>0</v>
      </c>
      <c r="AQ35" s="45"/>
      <c r="AR35" s="103" t="str">
        <f>IF(LEN(AN35)&gt;0,CONCATENATE("　",AN35),"")</f>
        <v/>
      </c>
      <c r="AS35" s="104" t="str">
        <f>IF(LEN(AO35)&gt;0,AO35,"")</f>
        <v/>
      </c>
      <c r="AT35" s="46"/>
      <c r="AU35" s="43"/>
      <c r="AV35" s="233"/>
      <c r="AW35" s="234"/>
      <c r="AX35" s="235"/>
      <c r="AY35" s="274">
        <v>0</v>
      </c>
      <c r="AZ35" s="232">
        <v>0</v>
      </c>
      <c r="BA35" s="232">
        <v>0</v>
      </c>
      <c r="BB35" s="232">
        <v>0</v>
      </c>
      <c r="BC35" s="232">
        <v>0</v>
      </c>
      <c r="BD35" s="232">
        <v>0</v>
      </c>
      <c r="BE35" s="266">
        <v>0</v>
      </c>
      <c r="BF35" s="266">
        <v>0</v>
      </c>
      <c r="BG35" s="266">
        <v>0</v>
      </c>
      <c r="BH35" s="266">
        <v>0</v>
      </c>
      <c r="BI35" s="232">
        <v>0</v>
      </c>
      <c r="BJ35" s="105"/>
      <c r="BK35" s="105"/>
      <c r="BL35" s="264"/>
      <c r="BM35" s="262">
        <v>0</v>
      </c>
      <c r="BN35" s="45"/>
      <c r="BO35" s="103" t="str">
        <f>IF(LEN(BK35)&gt;0,CONCATENATE("　",BK35),"")</f>
        <v/>
      </c>
      <c r="BP35" s="104" t="str">
        <f>IF(LEN(BL35)&gt;0,BL35,"")</f>
        <v/>
      </c>
      <c r="BQ35" s="46"/>
      <c r="BR35" s="43"/>
      <c r="BS35" s="233"/>
      <c r="BT35" s="273"/>
      <c r="BU35" s="235"/>
      <c r="BV35" s="274">
        <v>0</v>
      </c>
      <c r="BW35" s="232">
        <v>0</v>
      </c>
      <c r="BX35" s="232">
        <v>0</v>
      </c>
      <c r="BY35" s="232">
        <v>0</v>
      </c>
      <c r="BZ35" s="232">
        <v>0</v>
      </c>
      <c r="CA35" s="232">
        <v>0</v>
      </c>
      <c r="CB35" s="266">
        <v>0</v>
      </c>
      <c r="CC35" s="266">
        <v>0</v>
      </c>
      <c r="CD35" s="266">
        <v>0</v>
      </c>
      <c r="CE35" s="266">
        <v>0</v>
      </c>
      <c r="CF35" s="232">
        <v>0</v>
      </c>
      <c r="CG35" s="105"/>
      <c r="CH35" s="105"/>
      <c r="CI35" s="264"/>
      <c r="CJ35" s="262">
        <v>0</v>
      </c>
      <c r="CK35" s="45"/>
      <c r="CL35" s="103" t="str">
        <f>IF(LEN(CH35)&gt;0,CONCATENATE("　",CH35),"")</f>
        <v/>
      </c>
      <c r="CM35" s="104" t="str">
        <f>IF(LEN(CI35)&gt;0,CI35,"")</f>
        <v/>
      </c>
      <c r="CN35" s="46"/>
    </row>
    <row r="36" spans="1:92" ht="8.1" customHeight="1">
      <c r="A36" s="35"/>
      <c r="B36" s="35"/>
      <c r="C36" s="36"/>
      <c r="D36" s="38"/>
      <c r="E36" s="37"/>
      <c r="F36" s="25"/>
      <c r="G36" s="22"/>
      <c r="H36" s="22"/>
      <c r="I36" s="22"/>
      <c r="J36" s="22"/>
      <c r="K36" s="23"/>
      <c r="L36" s="24"/>
      <c r="M36" s="24"/>
      <c r="N36" s="24"/>
      <c r="O36" s="25"/>
      <c r="P36" s="55"/>
      <c r="Q36" s="55"/>
      <c r="R36" s="55"/>
      <c r="S36" s="26"/>
      <c r="T36" s="45"/>
      <c r="U36" s="45"/>
      <c r="V36" s="45"/>
      <c r="W36" s="45"/>
      <c r="X36" s="35"/>
      <c r="Y36" s="35"/>
      <c r="Z36" s="36"/>
      <c r="AA36" s="38"/>
      <c r="AB36" s="37"/>
      <c r="AC36" s="25"/>
      <c r="AD36" s="22"/>
      <c r="AE36" s="22"/>
      <c r="AF36" s="22"/>
      <c r="AG36" s="22"/>
      <c r="AH36" s="23"/>
      <c r="AI36" s="24"/>
      <c r="AJ36" s="24"/>
      <c r="AK36" s="24"/>
      <c r="AL36" s="24"/>
      <c r="AM36" s="55"/>
      <c r="AN36" s="55"/>
      <c r="AO36" s="55"/>
      <c r="AP36" s="26"/>
      <c r="AQ36" s="84"/>
      <c r="AR36" s="45"/>
      <c r="AS36" s="45"/>
      <c r="AT36" s="45"/>
      <c r="AU36" s="35"/>
      <c r="AV36" s="35"/>
      <c r="AW36" s="36"/>
      <c r="AX36" s="38"/>
      <c r="AY36" s="37"/>
      <c r="AZ36" s="25"/>
      <c r="BA36" s="22"/>
      <c r="BB36" s="22"/>
      <c r="BC36" s="22"/>
      <c r="BD36" s="22"/>
      <c r="BE36" s="23"/>
      <c r="BF36" s="24"/>
      <c r="BG36" s="24"/>
      <c r="BH36" s="24"/>
      <c r="BI36" s="25"/>
      <c r="BJ36" s="55"/>
      <c r="BK36" s="55"/>
      <c r="BL36" s="55"/>
      <c r="BM36" s="26"/>
      <c r="BN36" s="45"/>
      <c r="BO36" s="45"/>
      <c r="BP36" s="45"/>
      <c r="BQ36" s="45"/>
      <c r="BR36" s="35"/>
      <c r="BS36" s="35"/>
      <c r="BT36" s="36"/>
      <c r="BU36" s="38"/>
      <c r="BV36" s="37"/>
      <c r="BW36" s="25"/>
      <c r="BX36" s="22"/>
      <c r="BY36" s="22"/>
      <c r="BZ36" s="22"/>
      <c r="CA36" s="22"/>
      <c r="CB36" s="23"/>
      <c r="CC36" s="24"/>
      <c r="CD36" s="24"/>
      <c r="CE36" s="24"/>
      <c r="CF36" s="25"/>
      <c r="CG36" s="55"/>
      <c r="CH36" s="55"/>
      <c r="CI36" s="55"/>
      <c r="CJ36" s="26"/>
      <c r="CK36" s="45"/>
      <c r="CL36" s="45"/>
      <c r="CM36" s="45"/>
      <c r="CN36" s="45"/>
    </row>
    <row r="37" spans="1:92" ht="18" customHeight="1">
      <c r="A37" s="132" t="s">
        <v>0</v>
      </c>
      <c r="B37" s="133"/>
      <c r="C37" s="226" t="s">
        <v>59</v>
      </c>
      <c r="D37" s="59"/>
      <c r="E37" s="227">
        <v>1427686136</v>
      </c>
      <c r="F37" s="228">
        <v>1624628716</v>
      </c>
      <c r="G37" s="228">
        <v>-196942580</v>
      </c>
      <c r="H37" s="229">
        <v>0</v>
      </c>
      <c r="I37" s="228">
        <v>1076854539</v>
      </c>
      <c r="J37" s="228">
        <v>1242359584</v>
      </c>
      <c r="K37" s="257">
        <v>-165505045</v>
      </c>
      <c r="L37" s="258">
        <v>0</v>
      </c>
      <c r="M37" s="257">
        <v>39337762</v>
      </c>
      <c r="N37" s="257">
        <v>48620992</v>
      </c>
      <c r="O37" s="228">
        <v>-9283230</v>
      </c>
      <c r="P37" s="259">
        <v>0</v>
      </c>
      <c r="Q37" s="70"/>
      <c r="R37" s="70"/>
      <c r="S37" s="74">
        <f>P37</f>
        <v>0</v>
      </c>
      <c r="T37" s="256" t="s">
        <v>103</v>
      </c>
      <c r="U37" s="134" t="s">
        <v>9</v>
      </c>
      <c r="V37" s="135"/>
      <c r="W37" s="136"/>
      <c r="X37" s="132" t="s">
        <v>0</v>
      </c>
      <c r="Y37" s="133"/>
      <c r="Z37" s="272" t="s">
        <v>59</v>
      </c>
      <c r="AA37" s="59"/>
      <c r="AB37" s="227">
        <v>35515341</v>
      </c>
      <c r="AC37" s="228">
        <v>40117836</v>
      </c>
      <c r="AD37" s="228">
        <v>-4602495</v>
      </c>
      <c r="AE37" s="229">
        <v>0</v>
      </c>
      <c r="AF37" s="228">
        <v>56617859</v>
      </c>
      <c r="AG37" s="228">
        <v>56185740</v>
      </c>
      <c r="AH37" s="257">
        <v>432118</v>
      </c>
      <c r="AI37" s="258">
        <v>0</v>
      </c>
      <c r="AJ37" s="257">
        <v>46202464</v>
      </c>
      <c r="AK37" s="257">
        <v>46004327</v>
      </c>
      <c r="AL37" s="257">
        <v>198137</v>
      </c>
      <c r="AM37" s="259">
        <v>0</v>
      </c>
      <c r="AN37" s="70"/>
      <c r="AO37" s="70"/>
      <c r="AP37" s="74">
        <f>AM37</f>
        <v>0</v>
      </c>
      <c r="AQ37" s="276" t="s">
        <v>103</v>
      </c>
      <c r="AR37" s="134" t="s">
        <v>9</v>
      </c>
      <c r="AS37" s="135"/>
      <c r="AT37" s="136"/>
      <c r="AU37" s="132" t="s">
        <v>0</v>
      </c>
      <c r="AV37" s="133"/>
      <c r="AW37" s="272" t="s">
        <v>59</v>
      </c>
      <c r="AX37" s="59"/>
      <c r="AY37" s="227">
        <v>19219918</v>
      </c>
      <c r="AZ37" s="228">
        <v>26279790</v>
      </c>
      <c r="BA37" s="228">
        <v>-7059872</v>
      </c>
      <c r="BB37" s="229">
        <v>0</v>
      </c>
      <c r="BC37" s="228">
        <v>26819527</v>
      </c>
      <c r="BD37" s="228">
        <v>32624757</v>
      </c>
      <c r="BE37" s="257">
        <v>-5805230</v>
      </c>
      <c r="BF37" s="258">
        <v>0</v>
      </c>
      <c r="BG37" s="257">
        <v>113166004</v>
      </c>
      <c r="BH37" s="257">
        <v>110629950</v>
      </c>
      <c r="BI37" s="228">
        <v>2536054</v>
      </c>
      <c r="BJ37" s="259">
        <v>0</v>
      </c>
      <c r="BK37" s="70"/>
      <c r="BL37" s="70"/>
      <c r="BM37" s="74">
        <f>BJ37</f>
        <v>0</v>
      </c>
      <c r="BN37" s="256" t="s">
        <v>103</v>
      </c>
      <c r="BO37" s="134" t="s">
        <v>9</v>
      </c>
      <c r="BP37" s="135"/>
      <c r="BQ37" s="136"/>
      <c r="BR37" s="132" t="s">
        <v>0</v>
      </c>
      <c r="BS37" s="133"/>
      <c r="BT37" s="226" t="s">
        <v>59</v>
      </c>
      <c r="BU37" s="59"/>
      <c r="BV37" s="227">
        <v>11263833</v>
      </c>
      <c r="BW37" s="228">
        <v>17411577</v>
      </c>
      <c r="BX37" s="228">
        <v>-6147744</v>
      </c>
      <c r="BY37" s="229">
        <v>0</v>
      </c>
      <c r="BZ37" s="228">
        <v>2459644</v>
      </c>
      <c r="CA37" s="228">
        <v>4060121</v>
      </c>
      <c r="CB37" s="257">
        <v>-1600477</v>
      </c>
      <c r="CC37" s="258">
        <v>0</v>
      </c>
      <c r="CD37" s="257">
        <v>229246</v>
      </c>
      <c r="CE37" s="257">
        <v>334043</v>
      </c>
      <c r="CF37" s="228">
        <v>-104797</v>
      </c>
      <c r="CG37" s="259">
        <v>0</v>
      </c>
      <c r="CH37" s="70"/>
      <c r="CI37" s="70"/>
      <c r="CJ37" s="74">
        <f>CG37</f>
        <v>0</v>
      </c>
      <c r="CK37" s="256" t="s">
        <v>103</v>
      </c>
      <c r="CL37" s="134" t="s">
        <v>9</v>
      </c>
      <c r="CM37" s="135"/>
      <c r="CN37" s="136"/>
    </row>
    <row r="38" spans="1:92" ht="15" customHeight="1">
      <c r="A38" s="17" t="s">
        <v>1</v>
      </c>
      <c r="B38" s="123" t="s">
        <v>3</v>
      </c>
      <c r="C38" s="124"/>
      <c r="D38" s="125"/>
      <c r="E38" s="219">
        <v>115123997</v>
      </c>
      <c r="F38" s="220">
        <v>133777019</v>
      </c>
      <c r="G38" s="220">
        <v>-18653022</v>
      </c>
      <c r="H38" s="220">
        <v>9101296</v>
      </c>
      <c r="I38" s="220">
        <v>110009187</v>
      </c>
      <c r="J38" s="220">
        <v>114336383</v>
      </c>
      <c r="K38" s="246">
        <v>-4327196</v>
      </c>
      <c r="L38" s="246">
        <v>-2131188</v>
      </c>
      <c r="M38" s="246">
        <v>2279853</v>
      </c>
      <c r="N38" s="246">
        <v>3892739</v>
      </c>
      <c r="O38" s="220">
        <v>-1612886</v>
      </c>
      <c r="P38" s="254">
        <v>287726</v>
      </c>
      <c r="Q38" s="95"/>
      <c r="R38" s="95"/>
      <c r="S38" s="88">
        <f>P38</f>
        <v>287726</v>
      </c>
      <c r="T38" s="147" t="s">
        <v>6</v>
      </c>
      <c r="U38" s="148"/>
      <c r="V38" s="149"/>
      <c r="W38" s="114" t="s">
        <v>5</v>
      </c>
      <c r="X38" s="17" t="s">
        <v>1</v>
      </c>
      <c r="Y38" s="123" t="s">
        <v>3</v>
      </c>
      <c r="Z38" s="124"/>
      <c r="AA38" s="125"/>
      <c r="AB38" s="219">
        <v>-2746143</v>
      </c>
      <c r="AC38" s="220">
        <v>-11616152</v>
      </c>
      <c r="AD38" s="220">
        <v>8870008</v>
      </c>
      <c r="AE38" s="220">
        <v>1854500</v>
      </c>
      <c r="AF38" s="220">
        <v>-7976243</v>
      </c>
      <c r="AG38" s="220">
        <v>-2833853</v>
      </c>
      <c r="AH38" s="246">
        <v>-5142390</v>
      </c>
      <c r="AI38" s="246">
        <v>-2281485</v>
      </c>
      <c r="AJ38" s="246">
        <v>882422</v>
      </c>
      <c r="AK38" s="246">
        <v>882422</v>
      </c>
      <c r="AL38" s="247">
        <v>0</v>
      </c>
      <c r="AM38" s="275">
        <v>0</v>
      </c>
      <c r="AN38" s="56"/>
      <c r="AO38" s="56"/>
      <c r="AP38" s="88">
        <f>AM38</f>
        <v>0</v>
      </c>
      <c r="AQ38" s="147" t="s">
        <v>6</v>
      </c>
      <c r="AR38" s="148"/>
      <c r="AS38" s="149"/>
      <c r="AT38" s="114" t="s">
        <v>5</v>
      </c>
      <c r="AU38" s="17" t="s">
        <v>1</v>
      </c>
      <c r="AV38" s="123" t="s">
        <v>3</v>
      </c>
      <c r="AW38" s="124"/>
      <c r="AX38" s="125"/>
      <c r="AY38" s="219">
        <v>4322</v>
      </c>
      <c r="AZ38" s="220">
        <v>3006664</v>
      </c>
      <c r="BA38" s="220">
        <v>-3002342</v>
      </c>
      <c r="BB38" s="220">
        <v>-1235415</v>
      </c>
      <c r="BC38" s="220">
        <v>818650</v>
      </c>
      <c r="BD38" s="220">
        <v>6916579</v>
      </c>
      <c r="BE38" s="246">
        <v>-6097929</v>
      </c>
      <c r="BF38" s="246">
        <v>-7091268</v>
      </c>
      <c r="BG38" s="246">
        <v>13384691</v>
      </c>
      <c r="BH38" s="246">
        <v>15815320</v>
      </c>
      <c r="BI38" s="220">
        <v>-2430630</v>
      </c>
      <c r="BJ38" s="254">
        <v>16693339</v>
      </c>
      <c r="BK38" s="95"/>
      <c r="BL38" s="95"/>
      <c r="BM38" s="88">
        <f>BJ38</f>
        <v>16693339</v>
      </c>
      <c r="BN38" s="147" t="s">
        <v>6</v>
      </c>
      <c r="BO38" s="148"/>
      <c r="BP38" s="149"/>
      <c r="BQ38" s="114" t="s">
        <v>5</v>
      </c>
      <c r="BR38" s="17" t="s">
        <v>1</v>
      </c>
      <c r="BS38" s="123" t="s">
        <v>3</v>
      </c>
      <c r="BT38" s="124"/>
      <c r="BU38" s="125"/>
      <c r="BV38" s="219">
        <v>-1786833</v>
      </c>
      <c r="BW38" s="220">
        <v>3119913</v>
      </c>
      <c r="BX38" s="220">
        <v>-4906746</v>
      </c>
      <c r="BY38" s="220">
        <v>2686906</v>
      </c>
      <c r="BZ38" s="220">
        <v>338644</v>
      </c>
      <c r="CA38" s="220">
        <v>187966</v>
      </c>
      <c r="CB38" s="246">
        <v>150678</v>
      </c>
      <c r="CC38" s="246">
        <v>233539</v>
      </c>
      <c r="CD38" s="246">
        <v>-84551</v>
      </c>
      <c r="CE38" s="246">
        <v>69038</v>
      </c>
      <c r="CF38" s="220">
        <v>-153589</v>
      </c>
      <c r="CG38" s="254">
        <v>84641</v>
      </c>
      <c r="CH38" s="95"/>
      <c r="CI38" s="95"/>
      <c r="CJ38" s="88">
        <f>CG38</f>
        <v>84641</v>
      </c>
      <c r="CK38" s="147" t="s">
        <v>6</v>
      </c>
      <c r="CL38" s="148"/>
      <c r="CM38" s="149"/>
      <c r="CN38" s="114" t="s">
        <v>5</v>
      </c>
    </row>
    <row r="39" spans="1:92" ht="15" customHeight="1">
      <c r="A39" s="17" t="s">
        <v>2</v>
      </c>
      <c r="B39" s="117" t="s">
        <v>4</v>
      </c>
      <c r="C39" s="118"/>
      <c r="D39" s="119"/>
      <c r="E39" s="222">
        <v>46</v>
      </c>
      <c r="F39" s="223">
        <v>48</v>
      </c>
      <c r="G39" s="60" t="s">
        <v>56</v>
      </c>
      <c r="H39" s="223">
        <v>6.9</v>
      </c>
      <c r="I39" s="223">
        <v>69.900000000000006</v>
      </c>
      <c r="J39" s="223">
        <v>69.099999999999994</v>
      </c>
      <c r="K39" s="249" t="s">
        <v>56</v>
      </c>
      <c r="L39" s="251">
        <v>-7.5</v>
      </c>
      <c r="M39" s="251">
        <v>19</v>
      </c>
      <c r="N39" s="251">
        <v>29.3</v>
      </c>
      <c r="O39" s="62" t="s">
        <v>56</v>
      </c>
      <c r="P39" s="255">
        <v>86.8</v>
      </c>
      <c r="Q39" s="69"/>
      <c r="R39" s="69"/>
      <c r="S39" s="75">
        <f>P39</f>
        <v>86.8</v>
      </c>
      <c r="T39" s="120" t="s">
        <v>7</v>
      </c>
      <c r="U39" s="121"/>
      <c r="V39" s="122"/>
      <c r="W39" s="115"/>
      <c r="X39" s="17" t="s">
        <v>2</v>
      </c>
      <c r="Y39" s="117" t="s">
        <v>4</v>
      </c>
      <c r="Z39" s="118"/>
      <c r="AA39" s="119"/>
      <c r="AB39" s="222">
        <v>-18.2</v>
      </c>
      <c r="AC39" s="223">
        <v>-44.3</v>
      </c>
      <c r="AD39" s="60" t="s">
        <v>56</v>
      </c>
      <c r="AE39" s="60" t="s">
        <v>56</v>
      </c>
      <c r="AF39" s="223">
        <v>-98.4</v>
      </c>
      <c r="AG39" s="223">
        <v>-26.9</v>
      </c>
      <c r="AH39" s="249" t="s">
        <v>56</v>
      </c>
      <c r="AI39" s="250">
        <v>0</v>
      </c>
      <c r="AJ39" s="251">
        <v>8.9</v>
      </c>
      <c r="AK39" s="251">
        <v>8.9</v>
      </c>
      <c r="AL39" s="66" t="s">
        <v>56</v>
      </c>
      <c r="AM39" s="69" t="s">
        <v>56</v>
      </c>
      <c r="AN39" s="69"/>
      <c r="AO39" s="69"/>
      <c r="AP39" s="75" t="str">
        <f>AM39</f>
        <v xml:space="preserve">            --</v>
      </c>
      <c r="AQ39" s="120" t="s">
        <v>7</v>
      </c>
      <c r="AR39" s="121"/>
      <c r="AS39" s="122"/>
      <c r="AT39" s="115"/>
      <c r="AU39" s="17" t="s">
        <v>2</v>
      </c>
      <c r="AV39" s="117" t="s">
        <v>4</v>
      </c>
      <c r="AW39" s="118"/>
      <c r="AX39" s="119"/>
      <c r="AY39" s="278">
        <v>0.1</v>
      </c>
      <c r="AZ39" s="223">
        <v>40.5</v>
      </c>
      <c r="BA39" s="60" t="s">
        <v>56</v>
      </c>
      <c r="BB39" s="223">
        <v>-52.2</v>
      </c>
      <c r="BC39" s="223">
        <v>8.1</v>
      </c>
      <c r="BD39" s="223">
        <v>71.2</v>
      </c>
      <c r="BE39" s="249" t="s">
        <v>56</v>
      </c>
      <c r="BF39" s="251">
        <v>-62.6</v>
      </c>
      <c r="BG39" s="251">
        <v>52.2</v>
      </c>
      <c r="BH39" s="251">
        <v>53.8</v>
      </c>
      <c r="BI39" s="62" t="s">
        <v>56</v>
      </c>
      <c r="BJ39" s="255">
        <v>25.1</v>
      </c>
      <c r="BK39" s="69"/>
      <c r="BL39" s="69"/>
      <c r="BM39" s="75">
        <f>BJ39</f>
        <v>25.1</v>
      </c>
      <c r="BN39" s="120" t="s">
        <v>7</v>
      </c>
      <c r="BO39" s="121"/>
      <c r="BP39" s="122"/>
      <c r="BQ39" s="115"/>
      <c r="BR39" s="17" t="s">
        <v>2</v>
      </c>
      <c r="BS39" s="117" t="s">
        <v>4</v>
      </c>
      <c r="BT39" s="118"/>
      <c r="BU39" s="119"/>
      <c r="BV39" s="222">
        <v>-28.3</v>
      </c>
      <c r="BW39" s="223">
        <v>57.1</v>
      </c>
      <c r="BX39" s="60" t="s">
        <v>56</v>
      </c>
      <c r="BY39" s="223">
        <v>3</v>
      </c>
      <c r="BZ39" s="223">
        <v>56</v>
      </c>
      <c r="CA39" s="223">
        <v>14.4</v>
      </c>
      <c r="CB39" s="249" t="s">
        <v>56</v>
      </c>
      <c r="CC39" s="251">
        <v>3.4</v>
      </c>
      <c r="CD39" s="251">
        <v>-45.9</v>
      </c>
      <c r="CE39" s="251">
        <v>74</v>
      </c>
      <c r="CF39" s="62" t="s">
        <v>56</v>
      </c>
      <c r="CG39" s="255">
        <v>3.5</v>
      </c>
      <c r="CH39" s="69"/>
      <c r="CI39" s="69"/>
      <c r="CJ39" s="75">
        <f>CG39</f>
        <v>3.5</v>
      </c>
      <c r="CK39" s="120" t="s">
        <v>7</v>
      </c>
      <c r="CL39" s="121"/>
      <c r="CM39" s="122"/>
      <c r="CN39" s="115"/>
    </row>
    <row r="40" spans="1:92" ht="12.95" customHeight="1">
      <c r="A40" s="92"/>
      <c r="B40" s="80"/>
      <c r="C40" s="225" t="s">
        <v>59</v>
      </c>
      <c r="D40" s="81"/>
      <c r="E40" s="63"/>
      <c r="F40" s="64"/>
      <c r="G40" s="65"/>
      <c r="H40" s="65"/>
      <c r="I40" s="67"/>
      <c r="J40" s="67"/>
      <c r="K40" s="61"/>
      <c r="L40" s="50"/>
      <c r="M40" s="50"/>
      <c r="N40" s="50"/>
      <c r="O40" s="67"/>
      <c r="P40" s="71"/>
      <c r="Q40" s="71"/>
      <c r="R40" s="102"/>
      <c r="S40" s="58"/>
      <c r="T40" s="253" t="s">
        <v>103</v>
      </c>
      <c r="U40" s="82"/>
      <c r="V40" s="83"/>
      <c r="W40" s="116"/>
      <c r="X40" s="92"/>
      <c r="Y40" s="86"/>
      <c r="Z40" s="271" t="s">
        <v>59</v>
      </c>
      <c r="AA40" s="81"/>
      <c r="AB40" s="63"/>
      <c r="AC40" s="64"/>
      <c r="AD40" s="65"/>
      <c r="AE40" s="65"/>
      <c r="AF40" s="67"/>
      <c r="AG40" s="67"/>
      <c r="AH40" s="61"/>
      <c r="AI40" s="50"/>
      <c r="AJ40" s="50"/>
      <c r="AK40" s="50"/>
      <c r="AL40" s="50"/>
      <c r="AM40" s="71"/>
      <c r="AN40" s="71"/>
      <c r="AO40" s="102"/>
      <c r="AP40" s="58"/>
      <c r="AQ40" s="253" t="s">
        <v>103</v>
      </c>
      <c r="AR40" s="82"/>
      <c r="AS40" s="83"/>
      <c r="AT40" s="116"/>
      <c r="AU40" s="92"/>
      <c r="AW40" s="216" t="s">
        <v>59</v>
      </c>
      <c r="AX40" s="36"/>
      <c r="AY40" s="63"/>
      <c r="AZ40" s="64"/>
      <c r="BA40" s="65"/>
      <c r="BB40" s="65"/>
      <c r="BC40" s="65"/>
      <c r="BD40" s="67"/>
      <c r="BE40" s="61"/>
      <c r="BF40" s="50"/>
      <c r="BG40" s="50"/>
      <c r="BH40" s="50"/>
      <c r="BI40" s="67"/>
      <c r="BJ40" s="71"/>
      <c r="BK40" s="71"/>
      <c r="BL40" s="102"/>
      <c r="BM40" s="101"/>
      <c r="BN40" s="253" t="s">
        <v>103</v>
      </c>
      <c r="BO40" s="89"/>
      <c r="BP40" s="90"/>
      <c r="BQ40" s="116"/>
      <c r="BR40" s="92"/>
      <c r="BT40" s="216" t="s">
        <v>59</v>
      </c>
      <c r="BU40" s="36"/>
      <c r="BV40" s="63"/>
      <c r="BW40" s="64"/>
      <c r="BX40" s="65"/>
      <c r="BY40" s="65"/>
      <c r="BZ40" s="65"/>
      <c r="CA40" s="67"/>
      <c r="CB40" s="61"/>
      <c r="CC40" s="50"/>
      <c r="CD40" s="50"/>
      <c r="CE40" s="50"/>
      <c r="CF40" s="67"/>
      <c r="CG40" s="71"/>
      <c r="CH40" s="71"/>
      <c r="CI40" s="102"/>
      <c r="CJ40" s="101"/>
      <c r="CK40" s="253" t="s">
        <v>103</v>
      </c>
      <c r="CL40" s="89"/>
      <c r="CM40" s="90"/>
      <c r="CN40" s="116"/>
    </row>
    <row r="41" spans="1:92" ht="15" customHeight="1">
      <c r="A41" s="17" t="s">
        <v>1</v>
      </c>
      <c r="B41" s="123" t="s">
        <v>3</v>
      </c>
      <c r="C41" s="124"/>
      <c r="D41" s="125"/>
      <c r="E41" s="219">
        <v>191374538</v>
      </c>
      <c r="F41" s="220">
        <v>24638535</v>
      </c>
      <c r="G41" s="220">
        <v>166736003</v>
      </c>
      <c r="H41" s="221">
        <v>0</v>
      </c>
      <c r="I41" s="220">
        <v>203288093</v>
      </c>
      <c r="J41" s="220">
        <v>22381295</v>
      </c>
      <c r="K41" s="246">
        <v>180906798</v>
      </c>
      <c r="L41" s="247">
        <v>0</v>
      </c>
      <c r="M41" s="246">
        <v>2407168</v>
      </c>
      <c r="N41" s="246">
        <v>-2145788</v>
      </c>
      <c r="O41" s="220">
        <v>4552956</v>
      </c>
      <c r="P41" s="248">
        <v>0</v>
      </c>
      <c r="Q41" s="95"/>
      <c r="R41" s="95"/>
      <c r="S41" s="88">
        <f>P41</f>
        <v>0</v>
      </c>
      <c r="T41" s="120" t="s">
        <v>6</v>
      </c>
      <c r="U41" s="121"/>
      <c r="V41" s="122"/>
      <c r="W41" s="114" t="s">
        <v>8</v>
      </c>
      <c r="X41" s="17" t="s">
        <v>1</v>
      </c>
      <c r="Y41" s="117" t="s">
        <v>3</v>
      </c>
      <c r="Z41" s="118"/>
      <c r="AA41" s="119"/>
      <c r="AB41" s="219">
        <v>-5685199</v>
      </c>
      <c r="AC41" s="220">
        <v>-8693542</v>
      </c>
      <c r="AD41" s="220">
        <v>3008343</v>
      </c>
      <c r="AE41" s="221">
        <v>0</v>
      </c>
      <c r="AF41" s="220">
        <v>16695476</v>
      </c>
      <c r="AG41" s="220">
        <v>19037087</v>
      </c>
      <c r="AH41" s="246">
        <v>-2341611</v>
      </c>
      <c r="AI41" s="247">
        <v>0</v>
      </c>
      <c r="AJ41" s="246">
        <v>-16803756</v>
      </c>
      <c r="AK41" s="246">
        <v>-16510167</v>
      </c>
      <c r="AL41" s="246">
        <v>-293590</v>
      </c>
      <c r="AM41" s="275">
        <v>0</v>
      </c>
      <c r="AN41" s="56"/>
      <c r="AO41" s="56"/>
      <c r="AP41" s="88">
        <f>AM41</f>
        <v>0</v>
      </c>
      <c r="AQ41" s="120" t="s">
        <v>6</v>
      </c>
      <c r="AR41" s="121"/>
      <c r="AS41" s="122"/>
      <c r="AT41" s="114" t="s">
        <v>8</v>
      </c>
      <c r="AU41" s="17" t="s">
        <v>1</v>
      </c>
      <c r="AV41" s="123" t="s">
        <v>3</v>
      </c>
      <c r="AW41" s="124"/>
      <c r="AX41" s="125"/>
      <c r="AY41" s="219">
        <v>-3390218</v>
      </c>
      <c r="AZ41" s="220">
        <v>1954287</v>
      </c>
      <c r="BA41" s="220">
        <v>-5344505</v>
      </c>
      <c r="BB41" s="221">
        <v>0</v>
      </c>
      <c r="BC41" s="220">
        <v>2146529</v>
      </c>
      <c r="BD41" s="220">
        <v>3489114</v>
      </c>
      <c r="BE41" s="246">
        <v>-1342585</v>
      </c>
      <c r="BF41" s="247">
        <v>0</v>
      </c>
      <c r="BG41" s="246">
        <v>-2897377</v>
      </c>
      <c r="BH41" s="246">
        <v>1557462</v>
      </c>
      <c r="BI41" s="220">
        <v>-4454839</v>
      </c>
      <c r="BJ41" s="248">
        <v>0</v>
      </c>
      <c r="BK41" s="95"/>
      <c r="BL41" s="106"/>
      <c r="BM41" s="73">
        <f>BJ41</f>
        <v>0</v>
      </c>
      <c r="BN41" s="120" t="s">
        <v>6</v>
      </c>
      <c r="BO41" s="121"/>
      <c r="BP41" s="122"/>
      <c r="BQ41" s="114" t="s">
        <v>8</v>
      </c>
      <c r="BR41" s="17" t="s">
        <v>1</v>
      </c>
      <c r="BS41" s="123" t="s">
        <v>3</v>
      </c>
      <c r="BT41" s="124"/>
      <c r="BU41" s="125"/>
      <c r="BV41" s="219">
        <v>-4331171</v>
      </c>
      <c r="BW41" s="220">
        <v>2991787</v>
      </c>
      <c r="BX41" s="220">
        <v>-7322958</v>
      </c>
      <c r="BY41" s="221">
        <v>0</v>
      </c>
      <c r="BZ41" s="220">
        <v>136952</v>
      </c>
      <c r="CA41" s="220">
        <v>549579</v>
      </c>
      <c r="CB41" s="246">
        <v>-412627</v>
      </c>
      <c r="CC41" s="247">
        <v>0</v>
      </c>
      <c r="CD41" s="246">
        <v>-191959</v>
      </c>
      <c r="CE41" s="246">
        <v>27421</v>
      </c>
      <c r="CF41" s="220">
        <v>-219380</v>
      </c>
      <c r="CG41" s="248">
        <v>0</v>
      </c>
      <c r="CH41" s="95"/>
      <c r="CI41" s="106"/>
      <c r="CJ41" s="73">
        <f>CG41</f>
        <v>0</v>
      </c>
      <c r="CK41" s="120" t="s">
        <v>6</v>
      </c>
      <c r="CL41" s="121"/>
      <c r="CM41" s="122"/>
      <c r="CN41" s="114" t="s">
        <v>8</v>
      </c>
    </row>
    <row r="42" spans="1:92" ht="15" customHeight="1">
      <c r="A42" s="44" t="s">
        <v>10</v>
      </c>
      <c r="B42" s="126" t="s">
        <v>4</v>
      </c>
      <c r="C42" s="127"/>
      <c r="D42" s="128"/>
      <c r="E42" s="222">
        <v>15.5</v>
      </c>
      <c r="F42" s="223">
        <v>1.5</v>
      </c>
      <c r="G42" s="60" t="s">
        <v>56</v>
      </c>
      <c r="H42" s="224">
        <v>0</v>
      </c>
      <c r="I42" s="223">
        <v>23.3</v>
      </c>
      <c r="J42" s="223">
        <v>1.8</v>
      </c>
      <c r="K42" s="249" t="s">
        <v>56</v>
      </c>
      <c r="L42" s="250">
        <v>0</v>
      </c>
      <c r="M42" s="251">
        <v>6.5</v>
      </c>
      <c r="N42" s="251">
        <v>-4.2</v>
      </c>
      <c r="O42" s="62" t="s">
        <v>56</v>
      </c>
      <c r="P42" s="252">
        <v>0</v>
      </c>
      <c r="Q42" s="69"/>
      <c r="R42" s="69"/>
      <c r="S42" s="75">
        <f>P42</f>
        <v>0</v>
      </c>
      <c r="T42" s="120" t="s">
        <v>7</v>
      </c>
      <c r="U42" s="121"/>
      <c r="V42" s="122"/>
      <c r="W42" s="115"/>
      <c r="X42" s="44" t="s">
        <v>10</v>
      </c>
      <c r="Y42" s="126" t="s">
        <v>4</v>
      </c>
      <c r="Z42" s="127"/>
      <c r="AA42" s="128"/>
      <c r="AB42" s="222">
        <v>-13.8</v>
      </c>
      <c r="AC42" s="223">
        <v>-17.8</v>
      </c>
      <c r="AD42" s="60" t="s">
        <v>56</v>
      </c>
      <c r="AE42" s="224">
        <v>0</v>
      </c>
      <c r="AF42" s="223">
        <v>41.8</v>
      </c>
      <c r="AG42" s="223">
        <v>51.2</v>
      </c>
      <c r="AH42" s="251">
        <v>-84.4</v>
      </c>
      <c r="AI42" s="250">
        <v>0</v>
      </c>
      <c r="AJ42" s="251">
        <v>-26.7</v>
      </c>
      <c r="AK42" s="251">
        <v>-26.4</v>
      </c>
      <c r="AL42" s="251">
        <v>-59.7</v>
      </c>
      <c r="AM42" s="252">
        <v>0</v>
      </c>
      <c r="AN42" s="69"/>
      <c r="AO42" s="69"/>
      <c r="AP42" s="75">
        <f>AM42</f>
        <v>0</v>
      </c>
      <c r="AQ42" s="120" t="s">
        <v>7</v>
      </c>
      <c r="AR42" s="121"/>
      <c r="AS42" s="122"/>
      <c r="AT42" s="115"/>
      <c r="AU42" s="44" t="s">
        <v>10</v>
      </c>
      <c r="AV42" s="126" t="s">
        <v>4</v>
      </c>
      <c r="AW42" s="127"/>
      <c r="AX42" s="128"/>
      <c r="AY42" s="278">
        <v>-15</v>
      </c>
      <c r="AZ42" s="223">
        <v>8</v>
      </c>
      <c r="BA42" s="60" t="s">
        <v>56</v>
      </c>
      <c r="BB42" s="224">
        <v>0</v>
      </c>
      <c r="BC42" s="223">
        <v>8.6999999999999993</v>
      </c>
      <c r="BD42" s="223">
        <v>12</v>
      </c>
      <c r="BE42" s="249" t="s">
        <v>56</v>
      </c>
      <c r="BF42" s="250">
        <v>0</v>
      </c>
      <c r="BG42" s="251">
        <v>-2.5</v>
      </c>
      <c r="BH42" s="251">
        <v>1.4</v>
      </c>
      <c r="BI42" s="223">
        <v>-63.7</v>
      </c>
      <c r="BJ42" s="252">
        <v>0</v>
      </c>
      <c r="BK42" s="69"/>
      <c r="BL42" s="69"/>
      <c r="BM42" s="75">
        <f>BJ42</f>
        <v>0</v>
      </c>
      <c r="BN42" s="120" t="s">
        <v>7</v>
      </c>
      <c r="BO42" s="121"/>
      <c r="BP42" s="122"/>
      <c r="BQ42" s="115"/>
      <c r="BR42" s="44" t="s">
        <v>10</v>
      </c>
      <c r="BS42" s="126" t="s">
        <v>4</v>
      </c>
      <c r="BT42" s="127"/>
      <c r="BU42" s="128"/>
      <c r="BV42" s="222">
        <v>-27.8</v>
      </c>
      <c r="BW42" s="223">
        <v>20.7</v>
      </c>
      <c r="BX42" s="60" t="s">
        <v>56</v>
      </c>
      <c r="BY42" s="224">
        <v>0</v>
      </c>
      <c r="BZ42" s="223">
        <v>5.9</v>
      </c>
      <c r="CA42" s="223">
        <v>15.7</v>
      </c>
      <c r="CB42" s="249" t="s">
        <v>56</v>
      </c>
      <c r="CC42" s="250">
        <v>0</v>
      </c>
      <c r="CD42" s="251">
        <v>-45.6</v>
      </c>
      <c r="CE42" s="251">
        <v>8.9</v>
      </c>
      <c r="CF42" s="62" t="s">
        <v>56</v>
      </c>
      <c r="CG42" s="252">
        <v>0</v>
      </c>
      <c r="CH42" s="69"/>
      <c r="CI42" s="69"/>
      <c r="CJ42" s="75">
        <f>CG42</f>
        <v>0</v>
      </c>
      <c r="CK42" s="120" t="s">
        <v>7</v>
      </c>
      <c r="CL42" s="121"/>
      <c r="CM42" s="122"/>
      <c r="CN42" s="115"/>
    </row>
    <row r="43" spans="1:92" ht="12.95" customHeight="1">
      <c r="A43" s="91"/>
      <c r="B43" s="79"/>
      <c r="C43" s="218" t="s">
        <v>59</v>
      </c>
      <c r="D43" s="36"/>
      <c r="E43" s="41"/>
      <c r="F43" s="76"/>
      <c r="G43" s="76"/>
      <c r="H43" s="76"/>
      <c r="I43" s="67"/>
      <c r="J43" s="67"/>
      <c r="K43" s="19"/>
      <c r="L43" s="50"/>
      <c r="M43" s="50"/>
      <c r="N43" s="50"/>
      <c r="O43" s="67"/>
      <c r="P43" s="71"/>
      <c r="Q43" s="71"/>
      <c r="R43" s="102"/>
      <c r="S43" s="94"/>
      <c r="T43" s="245" t="s">
        <v>103</v>
      </c>
      <c r="U43" s="45"/>
      <c r="V43" s="85"/>
      <c r="W43" s="115"/>
      <c r="X43" s="91"/>
      <c r="Z43" s="216" t="s">
        <v>59</v>
      </c>
      <c r="AA43" s="87"/>
      <c r="AB43" s="41"/>
      <c r="AC43" s="76"/>
      <c r="AD43" s="76"/>
      <c r="AE43" s="76"/>
      <c r="AF43" s="67"/>
      <c r="AG43" s="67"/>
      <c r="AH43" s="19"/>
      <c r="AI43" s="50"/>
      <c r="AJ43" s="50"/>
      <c r="AK43" s="50"/>
      <c r="AL43" s="50"/>
      <c r="AM43" s="71"/>
      <c r="AN43" s="71"/>
      <c r="AO43" s="102"/>
      <c r="AP43" s="94"/>
      <c r="AQ43" s="245" t="s">
        <v>103</v>
      </c>
      <c r="AR43" s="45"/>
      <c r="AS43" s="85"/>
      <c r="AT43" s="115"/>
      <c r="AU43" s="91"/>
      <c r="AW43" s="216" t="s">
        <v>59</v>
      </c>
      <c r="AX43" s="87"/>
      <c r="AY43" s="41"/>
      <c r="AZ43" s="76"/>
      <c r="BA43" s="76"/>
      <c r="BB43" s="76"/>
      <c r="BC43" s="76"/>
      <c r="BD43" s="67"/>
      <c r="BE43" s="19"/>
      <c r="BF43" s="50"/>
      <c r="BG43" s="50"/>
      <c r="BH43" s="50"/>
      <c r="BI43" s="67"/>
      <c r="BJ43" s="71"/>
      <c r="BK43" s="71"/>
      <c r="BL43" s="102"/>
      <c r="BM43" s="58"/>
      <c r="BN43" s="245" t="s">
        <v>103</v>
      </c>
      <c r="BQ43" s="115"/>
      <c r="BR43" s="91"/>
      <c r="BT43" s="216" t="s">
        <v>59</v>
      </c>
      <c r="BU43" s="87"/>
      <c r="BV43" s="41"/>
      <c r="BW43" s="76"/>
      <c r="BX43" s="76"/>
      <c r="BY43" s="76"/>
      <c r="BZ43" s="76"/>
      <c r="CA43" s="67"/>
      <c r="CB43" s="19"/>
      <c r="CC43" s="50"/>
      <c r="CD43" s="50"/>
      <c r="CE43" s="50"/>
      <c r="CF43" s="67"/>
      <c r="CG43" s="71"/>
      <c r="CH43" s="71"/>
      <c r="CI43" s="102"/>
      <c r="CJ43" s="58"/>
      <c r="CK43" s="245" t="s">
        <v>103</v>
      </c>
      <c r="CN43" s="115"/>
    </row>
    <row r="44" spans="1:92" ht="5.0999999999999996" customHeight="1" thickBot="1">
      <c r="A44" s="18"/>
      <c r="B44" s="27"/>
      <c r="C44" s="27"/>
      <c r="D44" s="27"/>
      <c r="E44" s="42"/>
      <c r="F44" s="12"/>
      <c r="G44" s="12"/>
      <c r="H44" s="12"/>
      <c r="I44" s="12"/>
      <c r="J44" s="30"/>
      <c r="K44" s="18"/>
      <c r="L44" s="16"/>
      <c r="M44" s="16"/>
      <c r="N44" s="16"/>
      <c r="O44" s="12"/>
      <c r="P44" s="57"/>
      <c r="Q44" s="57"/>
      <c r="R44" s="57"/>
      <c r="S44" s="14"/>
      <c r="T44" s="47"/>
      <c r="U44" s="9"/>
      <c r="V44" s="48"/>
      <c r="W44" s="9"/>
      <c r="X44" s="18"/>
      <c r="Y44" s="27"/>
      <c r="Z44" s="27"/>
      <c r="AA44" s="27"/>
      <c r="AB44" s="42"/>
      <c r="AC44" s="12"/>
      <c r="AD44" s="12"/>
      <c r="AE44" s="12"/>
      <c r="AF44" s="12"/>
      <c r="AG44" s="30"/>
      <c r="AH44" s="18"/>
      <c r="AI44" s="16"/>
      <c r="AJ44" s="16"/>
      <c r="AK44" s="16"/>
      <c r="AL44" s="16"/>
      <c r="AM44" s="57"/>
      <c r="AN44" s="57"/>
      <c r="AO44" s="57"/>
      <c r="AP44" s="14"/>
      <c r="AQ44" s="47"/>
      <c r="AR44" s="9"/>
      <c r="AS44" s="48"/>
      <c r="AT44" s="9"/>
      <c r="AU44" s="18"/>
      <c r="AV44" s="27"/>
      <c r="AW44" s="27"/>
      <c r="AX44" s="27"/>
      <c r="AY44" s="42"/>
      <c r="AZ44" s="12"/>
      <c r="BA44" s="12"/>
      <c r="BB44" s="12"/>
      <c r="BC44" s="12"/>
      <c r="BD44" s="12"/>
      <c r="BE44" s="18"/>
      <c r="BF44" s="16"/>
      <c r="BG44" s="16"/>
      <c r="BH44" s="16"/>
      <c r="BI44" s="12"/>
      <c r="BJ44" s="57"/>
      <c r="BK44" s="57"/>
      <c r="BL44" s="57"/>
      <c r="BM44" s="14"/>
      <c r="BN44" s="47"/>
      <c r="BO44" s="9"/>
      <c r="BP44" s="48"/>
      <c r="BQ44" s="9"/>
      <c r="BR44" s="18"/>
      <c r="BS44" s="27"/>
      <c r="BT44" s="27"/>
      <c r="BU44" s="27"/>
      <c r="BV44" s="42"/>
      <c r="BW44" s="12"/>
      <c r="BX44" s="12"/>
      <c r="BY44" s="12"/>
      <c r="BZ44" s="12"/>
      <c r="CA44" s="12"/>
      <c r="CB44" s="18"/>
      <c r="CC44" s="16"/>
      <c r="CD44" s="16"/>
      <c r="CE44" s="16"/>
      <c r="CF44" s="12"/>
      <c r="CG44" s="57"/>
      <c r="CH44" s="57"/>
      <c r="CI44" s="57"/>
      <c r="CJ44" s="14"/>
      <c r="CK44" s="47"/>
      <c r="CL44" s="9"/>
      <c r="CM44" s="48"/>
      <c r="CN44" s="9"/>
    </row>
    <row r="45" spans="1:92" s="2" customFormat="1" ht="54.95" customHeight="1">
      <c r="A45" s="107" t="str">
        <f>SUBSTITUTE(A49&amp;B49,CHAR(10),CHAR(10)&amp;"　　　　　")&amp;CHAR(10)&amp;SUBSTITUTE(A50&amp;B50,CHAR(10),CHAR(10)&amp;"　　　　　")</f>
        <v>說　　明：1.自106年(含)起含福建省資料。
　　　　　2.年度別資料於整理期間結束及決算資料齊備後始陳示。
附　　註：1.本月數字按當年度收支與上年度結束整理收支分列，後者均以斜體字以資區別。
　　　　　2.不包括上年度結束整理收支。</v>
      </c>
      <c r="B45" s="107"/>
      <c r="C45" s="107"/>
      <c r="D45" s="107"/>
      <c r="E45" s="108"/>
      <c r="F45" s="108"/>
      <c r="G45" s="108"/>
      <c r="H45" s="108"/>
      <c r="I45" s="108"/>
      <c r="J45" s="108"/>
      <c r="K45" s="109" t="str">
        <f>SUBSTITUTE(K49&amp;M49,CHAR(10),CHAR(10)&amp;"　　　　　  ")&amp;CHAR(10)&amp;SUBSTITUTE(K50&amp;L50,CHAR(10),CHAR(10)&amp;"　　　")</f>
        <v>Explanation：1.The figures of Fuchien Province have been included since 2017.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v>
      </c>
      <c r="L45" s="110"/>
      <c r="M45" s="110"/>
      <c r="N45" s="110"/>
      <c r="O45" s="110"/>
      <c r="P45" s="110"/>
      <c r="Q45" s="110"/>
      <c r="R45" s="110"/>
      <c r="S45" s="110"/>
      <c r="T45" s="110"/>
      <c r="U45" s="110"/>
      <c r="V45" s="110"/>
      <c r="W45" s="110"/>
      <c r="X45" s="107"/>
      <c r="Y45" s="107"/>
      <c r="Z45" s="107"/>
      <c r="AA45" s="107"/>
      <c r="AB45" s="108"/>
      <c r="AC45" s="108"/>
      <c r="AD45" s="108"/>
      <c r="AE45" s="108"/>
      <c r="AF45" s="108"/>
      <c r="AG45" s="108"/>
      <c r="AH45" s="109"/>
      <c r="AI45" s="110"/>
      <c r="AJ45" s="110"/>
      <c r="AK45" s="110"/>
      <c r="AL45" s="110"/>
      <c r="AM45" s="110"/>
      <c r="AN45" s="110"/>
      <c r="AO45" s="110"/>
      <c r="AP45" s="110"/>
      <c r="AQ45" s="110"/>
      <c r="AR45" s="110"/>
      <c r="AS45" s="110"/>
      <c r="AT45" s="110"/>
      <c r="AU45" s="107"/>
      <c r="AV45" s="107"/>
      <c r="AW45" s="107"/>
      <c r="AX45" s="107"/>
      <c r="AY45" s="108"/>
      <c r="AZ45" s="108"/>
      <c r="BA45" s="108"/>
      <c r="BB45" s="108"/>
      <c r="BC45" s="108"/>
      <c r="BD45" s="108"/>
      <c r="BE45" s="109"/>
      <c r="BF45" s="110"/>
      <c r="BG45" s="110"/>
      <c r="BH45" s="110"/>
      <c r="BI45" s="110"/>
      <c r="BJ45" s="110"/>
      <c r="BK45" s="110"/>
      <c r="BL45" s="110"/>
      <c r="BM45" s="110"/>
      <c r="BN45" s="110"/>
      <c r="BO45" s="110"/>
      <c r="BP45" s="110"/>
      <c r="BQ45" s="110"/>
      <c r="BR45" s="107"/>
      <c r="BS45" s="107"/>
      <c r="BT45" s="107"/>
      <c r="BU45" s="107"/>
      <c r="BV45" s="108"/>
      <c r="BW45" s="108"/>
      <c r="BX45" s="108"/>
      <c r="BY45" s="108"/>
      <c r="BZ45" s="108"/>
      <c r="CA45" s="108"/>
      <c r="CB45" s="109"/>
      <c r="CC45" s="110"/>
      <c r="CD45" s="110"/>
      <c r="CE45" s="110"/>
      <c r="CF45" s="110"/>
      <c r="CG45" s="110"/>
      <c r="CH45" s="110"/>
      <c r="CI45" s="110"/>
      <c r="CJ45" s="110"/>
      <c r="CK45" s="110"/>
      <c r="CL45" s="110"/>
      <c r="CM45" s="110"/>
      <c r="CN45" s="110"/>
    </row>
    <row r="46" spans="1:92" s="5" customFormat="1" ht="11.25" customHeight="1">
      <c r="A46" s="111"/>
      <c r="B46" s="111"/>
      <c r="C46" s="112"/>
      <c r="D46" s="112"/>
      <c r="E46" s="112"/>
      <c r="F46" s="112"/>
      <c r="G46" s="112"/>
      <c r="H46" s="112"/>
      <c r="I46" s="112"/>
      <c r="J46" s="112"/>
      <c r="K46" s="113"/>
      <c r="L46" s="113"/>
      <c r="M46" s="113"/>
      <c r="N46" s="113"/>
      <c r="O46" s="113"/>
      <c r="P46" s="113"/>
      <c r="Q46" s="113"/>
      <c r="R46" s="113"/>
      <c r="S46" s="113"/>
      <c r="T46" s="113"/>
      <c r="U46" s="113"/>
      <c r="V46" s="113"/>
      <c r="W46" s="113"/>
      <c r="X46" s="111"/>
      <c r="Y46" s="111"/>
      <c r="Z46" s="112"/>
      <c r="AA46" s="112"/>
      <c r="AB46" s="112"/>
      <c r="AC46" s="112"/>
      <c r="AD46" s="112"/>
      <c r="AE46" s="112"/>
      <c r="AF46" s="112"/>
      <c r="AG46" s="112"/>
      <c r="AH46" s="113"/>
      <c r="AI46" s="113"/>
      <c r="AJ46" s="113"/>
      <c r="AK46" s="113"/>
      <c r="AL46" s="113"/>
      <c r="AM46" s="113"/>
      <c r="AN46" s="113"/>
      <c r="AO46" s="113"/>
      <c r="AP46" s="113"/>
      <c r="AQ46" s="113"/>
      <c r="AR46" s="113"/>
      <c r="AS46" s="113"/>
      <c r="AT46" s="113"/>
      <c r="AU46" s="111"/>
      <c r="AV46" s="111"/>
      <c r="AW46" s="112"/>
      <c r="AX46" s="112"/>
      <c r="AY46" s="112"/>
      <c r="AZ46" s="112"/>
      <c r="BA46" s="112"/>
      <c r="BB46" s="112"/>
      <c r="BC46" s="112"/>
      <c r="BD46" s="112"/>
      <c r="BE46" s="113"/>
      <c r="BF46" s="113"/>
      <c r="BG46" s="113"/>
      <c r="BH46" s="113"/>
      <c r="BI46" s="113"/>
      <c r="BJ46" s="113"/>
      <c r="BK46" s="113"/>
      <c r="BL46" s="113"/>
      <c r="BM46" s="113"/>
      <c r="BN46" s="113"/>
      <c r="BO46" s="113"/>
      <c r="BP46" s="113"/>
      <c r="BQ46" s="113"/>
      <c r="BR46" s="111"/>
      <c r="BS46" s="111"/>
      <c r="BT46" s="112"/>
      <c r="BU46" s="112"/>
      <c r="BV46" s="112"/>
      <c r="BW46" s="112"/>
      <c r="BX46" s="112"/>
      <c r="BY46" s="112"/>
      <c r="BZ46" s="112"/>
      <c r="CA46" s="112"/>
      <c r="CB46" s="113"/>
      <c r="CC46" s="113"/>
      <c r="CD46" s="113"/>
      <c r="CE46" s="113"/>
      <c r="CF46" s="113"/>
      <c r="CG46" s="113"/>
      <c r="CH46" s="113"/>
      <c r="CI46" s="113"/>
      <c r="CJ46" s="113"/>
      <c r="CK46" s="113"/>
      <c r="CL46" s="113"/>
      <c r="CM46" s="113"/>
      <c r="CN46" s="113"/>
    </row>
    <row r="47" spans="1:92" s="5" customFormat="1" ht="12" customHeight="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row>
    <row r="48" spans="1:92" s="5" customFormat="1" ht="12" hidden="1" customHeight="1">
      <c r="A48" s="4" t="s">
        <v>26</v>
      </c>
      <c r="B48" s="4"/>
      <c r="C48" s="4"/>
      <c r="D48" s="4"/>
      <c r="E48" s="4"/>
      <c r="F48" s="4"/>
      <c r="G48" s="4"/>
      <c r="H48" s="4"/>
      <c r="I48" s="4"/>
      <c r="J48" s="4"/>
      <c r="K48" s="78" t="s">
        <v>27</v>
      </c>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row>
    <row r="49" spans="1:13" ht="409.6" hidden="1">
      <c r="A49" s="216" t="s">
        <v>58</v>
      </c>
      <c r="B49" s="217" t="s">
        <v>53</v>
      </c>
      <c r="K49" s="243" t="s">
        <v>102</v>
      </c>
      <c r="M49" s="244" t="s">
        <v>84</v>
      </c>
    </row>
    <row r="50" spans="1:13" ht="409.6" hidden="1">
      <c r="A50" s="216" t="s">
        <v>54</v>
      </c>
      <c r="B50" s="217" t="s">
        <v>55</v>
      </c>
      <c r="K50" s="243" t="s">
        <v>85</v>
      </c>
      <c r="L50" s="244" t="s">
        <v>86</v>
      </c>
    </row>
    <row r="52" spans="1:13" ht="15" customHeight="1"/>
  </sheetData>
  <mergeCells count="192">
    <mergeCell ref="BR17:BS17"/>
    <mergeCell ref="CK17:CM17"/>
    <mergeCell ref="A17:B17"/>
    <mergeCell ref="T17:V17"/>
    <mergeCell ref="X17:Y17"/>
    <mergeCell ref="AQ17:AS17"/>
    <mergeCell ref="AU17:AV17"/>
    <mergeCell ref="BN17:BP17"/>
    <mergeCell ref="BR15:BS15"/>
    <mergeCell ref="CK15:CM15"/>
    <mergeCell ref="A16:B16"/>
    <mergeCell ref="T16:V16"/>
    <mergeCell ref="X16:Y16"/>
    <mergeCell ref="AQ16:AS16"/>
    <mergeCell ref="AU16:AV16"/>
    <mergeCell ref="BN16:BP16"/>
    <mergeCell ref="BR16:BS16"/>
    <mergeCell ref="CK16:CM16"/>
    <mergeCell ref="A15:B15"/>
    <mergeCell ref="T15:V15"/>
    <mergeCell ref="X15:Y15"/>
    <mergeCell ref="AQ15:AS15"/>
    <mergeCell ref="AU15:AV15"/>
    <mergeCell ref="BN15:BP15"/>
    <mergeCell ref="BR13:BS13"/>
    <mergeCell ref="CK13:CM13"/>
    <mergeCell ref="A14:B14"/>
    <mergeCell ref="T14:V14"/>
    <mergeCell ref="X14:Y14"/>
    <mergeCell ref="AQ14:AS14"/>
    <mergeCell ref="AU14:AV14"/>
    <mergeCell ref="BN14:BP14"/>
    <mergeCell ref="BR14:BS14"/>
    <mergeCell ref="CK14:CM14"/>
    <mergeCell ref="A13:B13"/>
    <mergeCell ref="T13:V13"/>
    <mergeCell ref="X13:Y13"/>
    <mergeCell ref="AQ13:AS13"/>
    <mergeCell ref="AU13:AV13"/>
    <mergeCell ref="BN13:BP13"/>
    <mergeCell ref="BR11:BS11"/>
    <mergeCell ref="CK11:CM11"/>
    <mergeCell ref="A12:B12"/>
    <mergeCell ref="T12:V12"/>
    <mergeCell ref="X12:Y12"/>
    <mergeCell ref="AQ12:AS12"/>
    <mergeCell ref="AU12:AV12"/>
    <mergeCell ref="BN12:BP12"/>
    <mergeCell ref="BR12:BS12"/>
    <mergeCell ref="CK12:CM12"/>
    <mergeCell ref="A11:B11"/>
    <mergeCell ref="T11:V11"/>
    <mergeCell ref="X11:Y11"/>
    <mergeCell ref="AQ11:AS11"/>
    <mergeCell ref="AU11:AV11"/>
    <mergeCell ref="BN11:BP11"/>
    <mergeCell ref="A10:B10"/>
    <mergeCell ref="T10:V10"/>
    <mergeCell ref="X10:Y10"/>
    <mergeCell ref="AQ10:AS10"/>
    <mergeCell ref="AU10:AV10"/>
    <mergeCell ref="BN10:BP10"/>
    <mergeCell ref="A9:B9"/>
    <mergeCell ref="T9:V9"/>
    <mergeCell ref="X9:Y9"/>
    <mergeCell ref="AQ9:AS9"/>
    <mergeCell ref="AU9:AV9"/>
    <mergeCell ref="BN9:BP9"/>
    <mergeCell ref="CB3:CC4"/>
    <mergeCell ref="T39:V39"/>
    <mergeCell ref="AU45:BD45"/>
    <mergeCell ref="BE45:BQ45"/>
    <mergeCell ref="AU46:BD46"/>
    <mergeCell ref="BE46:BQ46"/>
    <mergeCell ref="BQ41:BQ43"/>
    <mergeCell ref="AV41:AX41"/>
    <mergeCell ref="BN41:BP41"/>
    <mergeCell ref="AV42:AX42"/>
    <mergeCell ref="BN42:BP42"/>
    <mergeCell ref="AY4:BB4"/>
    <mergeCell ref="BC4:BD4"/>
    <mergeCell ref="BO37:BQ37"/>
    <mergeCell ref="BQ38:BQ40"/>
    <mergeCell ref="AV38:AX38"/>
    <mergeCell ref="BN38:BP38"/>
    <mergeCell ref="AV39:AX39"/>
    <mergeCell ref="BN39:BP39"/>
    <mergeCell ref="AU37:AV37"/>
    <mergeCell ref="BE1:BQ1"/>
    <mergeCell ref="BI2:BM2"/>
    <mergeCell ref="BN2:BQ2"/>
    <mergeCell ref="BN3:BQ6"/>
    <mergeCell ref="AQ39:AS39"/>
    <mergeCell ref="AR37:AT37"/>
    <mergeCell ref="AT38:AT40"/>
    <mergeCell ref="BE4:BF4"/>
    <mergeCell ref="BN8:BP8"/>
    <mergeCell ref="BG3:BM4"/>
    <mergeCell ref="AU1:BD1"/>
    <mergeCell ref="AU8:AV8"/>
    <mergeCell ref="AC2:AE2"/>
    <mergeCell ref="AB3:AG3"/>
    <mergeCell ref="AF4:AG4"/>
    <mergeCell ref="AJ4:AP4"/>
    <mergeCell ref="AH4:AI4"/>
    <mergeCell ref="AH3:AP3"/>
    <mergeCell ref="AU3:AX6"/>
    <mergeCell ref="AY3:BD3"/>
    <mergeCell ref="AH46:AT46"/>
    <mergeCell ref="K45:W45"/>
    <mergeCell ref="X45:AG45"/>
    <mergeCell ref="AH45:AT45"/>
    <mergeCell ref="X3:AA6"/>
    <mergeCell ref="AQ3:AT6"/>
    <mergeCell ref="AQ38:AS38"/>
    <mergeCell ref="AQ8:AS8"/>
    <mergeCell ref="X37:Y37"/>
    <mergeCell ref="X8:Y8"/>
    <mergeCell ref="W41:W43"/>
    <mergeCell ref="AQ41:AS41"/>
    <mergeCell ref="Y42:AA42"/>
    <mergeCell ref="AQ42:AS42"/>
    <mergeCell ref="Y39:AA39"/>
    <mergeCell ref="AB4:AE4"/>
    <mergeCell ref="Y38:AA38"/>
    <mergeCell ref="K46:W46"/>
    <mergeCell ref="T41:V41"/>
    <mergeCell ref="X46:AG46"/>
    <mergeCell ref="AH1:AT1"/>
    <mergeCell ref="AF2:AG2"/>
    <mergeCell ref="AN2:AP2"/>
    <mergeCell ref="AQ2:AT2"/>
    <mergeCell ref="T3:W6"/>
    <mergeCell ref="AT41:AT43"/>
    <mergeCell ref="Y41:AA41"/>
    <mergeCell ref="X1:AG1"/>
    <mergeCell ref="A1:J1"/>
    <mergeCell ref="F2:H2"/>
    <mergeCell ref="I2:J2"/>
    <mergeCell ref="K1:W1"/>
    <mergeCell ref="O2:S2"/>
    <mergeCell ref="T2:W2"/>
    <mergeCell ref="K3:L4"/>
    <mergeCell ref="U37:W37"/>
    <mergeCell ref="W38:W40"/>
    <mergeCell ref="B42:D42"/>
    <mergeCell ref="M3:S3"/>
    <mergeCell ref="M4:S4"/>
    <mergeCell ref="B39:D39"/>
    <mergeCell ref="A8:B8"/>
    <mergeCell ref="T38:V38"/>
    <mergeCell ref="T42:V42"/>
    <mergeCell ref="CK2:CN2"/>
    <mergeCell ref="A46:J46"/>
    <mergeCell ref="A3:D6"/>
    <mergeCell ref="A37:B37"/>
    <mergeCell ref="B38:D38"/>
    <mergeCell ref="B41:D41"/>
    <mergeCell ref="E3:H4"/>
    <mergeCell ref="I3:J4"/>
    <mergeCell ref="A45:J45"/>
    <mergeCell ref="T8:V8"/>
    <mergeCell ref="BR1:CA1"/>
    <mergeCell ref="CB1:CN1"/>
    <mergeCell ref="CF2:CJ2"/>
    <mergeCell ref="CD3:CJ4"/>
    <mergeCell ref="BS38:BU38"/>
    <mergeCell ref="CK38:CM38"/>
    <mergeCell ref="BR3:BU6"/>
    <mergeCell ref="CK3:CN6"/>
    <mergeCell ref="BV3:BY4"/>
    <mergeCell ref="BZ3:CA4"/>
    <mergeCell ref="BS42:BU42"/>
    <mergeCell ref="CK42:CM42"/>
    <mergeCell ref="BR8:BS8"/>
    <mergeCell ref="CK8:CM8"/>
    <mergeCell ref="BR37:BS37"/>
    <mergeCell ref="CL37:CN37"/>
    <mergeCell ref="BR9:BS9"/>
    <mergeCell ref="CK9:CM9"/>
    <mergeCell ref="BR10:BS10"/>
    <mergeCell ref="CK10:CM10"/>
    <mergeCell ref="BR45:CA45"/>
    <mergeCell ref="CB45:CN45"/>
    <mergeCell ref="BR46:CA46"/>
    <mergeCell ref="CB46:CN46"/>
    <mergeCell ref="CN38:CN40"/>
    <mergeCell ref="BS39:BU39"/>
    <mergeCell ref="CK39:CM39"/>
    <mergeCell ref="BS41:BU41"/>
    <mergeCell ref="CK41:CM41"/>
    <mergeCell ref="CN41:CN43"/>
  </mergeCells>
  <phoneticPr fontId="2" type="noConversion"/>
  <printOptions horizontalCentered="1"/>
  <pageMargins left="0.78740157480314965" right="0.78740157480314965" top="0.59055118110236227" bottom="1.3779527559055118" header="0.39370078740157483" footer="1.1811023622047245"/>
  <pageSetup paperSize="9" firstPageNumber="3"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2026-03-30T07:18:22Z</cp:lastPrinted>
  <dcterms:created xsi:type="dcterms:W3CDTF">2001-11-06T09:07:39Z</dcterms:created>
  <dcterms:modified xsi:type="dcterms:W3CDTF">2026-03-30T07:18:23Z</dcterms:modified>
</cp:coreProperties>
</file>