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<sst xmlns="http://schemas.openxmlformats.org/spreadsheetml/2006/main" uniqueCount="102">
  <si>
    <t>表1-2. 各級公庫收支結存－按公庫別分</t>
  </si>
  <si>
    <t>本年度累計</t>
  </si>
  <si>
    <t>較上年</t>
  </si>
  <si>
    <t>同　月</t>
  </si>
  <si>
    <t>增減值</t>
  </si>
  <si>
    <t>增減率</t>
  </si>
  <si>
    <t>VS. Same
Month
Last Year</t>
  </si>
  <si>
    <t xml:space="preserve"> Growth Value</t>
  </si>
  <si>
    <t xml:space="preserve"> Growth Rate</t>
  </si>
  <si>
    <t>VS. Same
Cumulation
Jan. to Date</t>
  </si>
  <si>
    <t>Cumulation Jan. to Date</t>
  </si>
  <si>
    <t>同　期</t>
  </si>
  <si>
    <t>年 度 (月) 別</t>
  </si>
  <si>
    <t>收　　入</t>
  </si>
  <si>
    <t>支　　出</t>
  </si>
  <si>
    <t>餘　　絀</t>
  </si>
  <si>
    <t>結　　存</t>
  </si>
  <si>
    <t>Revenues</t>
  </si>
  <si>
    <t>Expenditures</t>
  </si>
  <si>
    <t>Surplus or
Deficit</t>
  </si>
  <si>
    <t>Balance</t>
  </si>
  <si>
    <t>表1-2. 各級公庫收支結存－按公庫別分(續1)</t>
  </si>
  <si>
    <t>Table 1-2.  Revenues, Expenditures and Balances of General Treasury－by Treasury(Cont.1)</t>
  </si>
  <si>
    <t>　114年 6月</t>
  </si>
  <si>
    <t>表1-2. 各級公庫收支結存－按公庫別分(續2)</t>
  </si>
  <si>
    <t>National Treasury</t>
  </si>
  <si>
    <t>Table 1-2.  Revenues, Expenditures and Balances of General Treasury－by Treasury</t>
  </si>
  <si>
    <t>Table 1-2.  Revenues, Expenditures and Balances of General Treasury－by Treasury(Cont.2)</t>
  </si>
  <si>
    <t>Explanation：</t>
  </si>
  <si>
    <t xml:space="preserve">Municipality Treasury </t>
  </si>
  <si>
    <t xml:space="preserve">直        轄        市        庫 </t>
  </si>
  <si>
    <t>表1-2. 各級公庫收支結存－按公庫別分(續3完)</t>
  </si>
  <si>
    <t>Table 1-2.  Revenues, Expenditures and Balances of General Treasury－by Treasury(Cont.3 End)</t>
  </si>
  <si>
    <t>說　　明：</t>
  </si>
  <si>
    <t>#pt3</t>
  </si>
  <si>
    <t>#pt4</t>
  </si>
  <si>
    <t>單位：新臺幣千元</t>
  </si>
  <si>
    <t>Period</t>
  </si>
  <si>
    <t>Unit：NT$ 1,000</t>
  </si>
  <si>
    <r>
      <t/>
    </r>
    <r>
      <rPr>
        <sz val="9.5"/>
        <rFont val="標楷體"/>
        <charset val="136"/>
      </rPr>
      <t>直　轄　市　庫</t>
    </r>
    <r>
      <rPr>
        <sz val="9.25"/>
        <rFont val="標楷體"/>
        <charset val="136"/>
      </rPr>
      <t>　　</t>
    </r>
    <r>
      <rPr>
        <sz val="9.25"/>
        <rFont val="Times New Roman"/>
        <charset val="0"/>
      </rPr>
      <t xml:space="preserve">Municipality Treasury </t>
    </r>
  </si>
  <si>
    <t>　 June 2025</t>
  </si>
  <si>
    <t>(2)</t>
  </si>
  <si>
    <t>桃　園　市　庫　　</t>
  </si>
  <si>
    <t>Taoyuan City</t>
  </si>
  <si>
    <t>高　雄　市　庫</t>
  </si>
  <si>
    <r>
      <t>臺</t>
    </r>
    <r>
      <rPr>
        <sz val="9.5"/>
        <rFont val="標楷體"/>
        <charset val="136"/>
      </rPr>
      <t>　南　市　庫</t>
    </r>
    <r>
      <rPr>
        <sz val="9.25"/>
        <rFont val="標楷體"/>
        <charset val="136"/>
      </rPr>
      <t>　</t>
    </r>
    <r>
      <rPr>
        <sz val="8.25"/>
        <rFont val="新細明體"/>
        <charset val="136"/>
      </rPr>
      <t>Tainan City Treasury</t>
    </r>
  </si>
  <si>
    <r>
      <t/>
    </r>
    <r>
      <rPr>
        <sz val="9.5"/>
        <rFont val="標楷體"/>
        <charset val="136"/>
      </rPr>
      <t>總　　　　　計</t>
    </r>
    <r>
      <rPr>
        <sz val="9.25"/>
        <rFont val="標楷體"/>
        <charset val="136"/>
      </rPr>
      <t>　　　</t>
    </r>
    <r>
      <rPr>
        <sz val="8.25"/>
        <rFont val="新細明體"/>
        <charset val="136"/>
      </rPr>
      <t>Grand Total</t>
    </r>
  </si>
  <si>
    <r>
      <t/>
    </r>
    <r>
      <rPr>
        <sz val="9.5"/>
        <rFont val="標楷體"/>
        <charset val="136"/>
      </rPr>
      <t>　國　　　庫</t>
    </r>
    <r>
      <rPr>
        <sz val="9.25"/>
        <rFont val="標楷體"/>
        <charset val="136"/>
      </rPr>
      <t>　　　</t>
    </r>
  </si>
  <si>
    <r>
      <t/>
    </r>
    <r>
      <rPr>
        <sz val="9.5"/>
        <rFont val="標楷體"/>
        <charset val="136"/>
      </rPr>
      <t>直　轄　市　庫</t>
    </r>
    <r>
      <rPr>
        <sz val="9.25"/>
        <rFont val="標楷體"/>
        <charset val="136"/>
      </rPr>
      <t>　　</t>
    </r>
    <r>
      <rPr>
        <sz val="8.5"/>
        <rFont val="新細明體"/>
        <charset val="136"/>
      </rPr>
      <t xml:space="preserve">Municipality Treasury </t>
    </r>
  </si>
  <si>
    <r>
      <t/>
    </r>
    <r>
      <rPr>
        <sz val="9.5"/>
        <rFont val="標楷體"/>
        <charset val="136"/>
      </rPr>
      <t>新　北　市　庫</t>
    </r>
    <r>
      <rPr>
        <sz val="9.25"/>
        <rFont val="標楷體"/>
        <charset val="136"/>
      </rPr>
      <t>　　</t>
    </r>
    <r>
      <rPr>
        <sz val="8.25"/>
        <rFont val="新細明體"/>
        <charset val="136"/>
      </rPr>
      <t>New Taipei City Treasury</t>
    </r>
  </si>
  <si>
    <r>
      <t/>
    </r>
    <r>
      <rPr>
        <sz val="9.5"/>
        <rFont val="標楷體"/>
        <charset val="136"/>
      </rPr>
      <t>臺　北　市　庫</t>
    </r>
    <r>
      <rPr>
        <sz val="9.25"/>
        <rFont val="標楷體"/>
        <charset val="136"/>
      </rPr>
      <t>　</t>
    </r>
    <r>
      <rPr>
        <sz val="8.25"/>
        <rFont val="新細明體"/>
        <charset val="136"/>
      </rPr>
      <t>Taipei City Treasury</t>
    </r>
  </si>
  <si>
    <r>
      <t/>
    </r>
    <r>
      <rPr>
        <sz val="9.5"/>
        <rFont val="標楷體"/>
        <charset val="136"/>
      </rPr>
      <t>臺　中　市　庫</t>
    </r>
    <r>
      <rPr>
        <sz val="9.25"/>
        <rFont val="標楷體"/>
        <charset val="136"/>
      </rPr>
      <t>　　</t>
    </r>
    <r>
      <rPr>
        <sz val="8.25"/>
        <rFont val="新細明體"/>
        <charset val="136"/>
      </rPr>
      <t>Taichung City Treasury</t>
    </r>
  </si>
  <si>
    <r>
      <t/>
    </r>
    <r>
      <rPr>
        <sz val="9.5"/>
        <rFont val="標楷體"/>
        <charset val="136"/>
      </rPr>
      <t>臺灣省各縣</t>
    </r>
    <r>
      <rPr>
        <sz val="9.5"/>
        <rFont val="新細明體"/>
        <charset val="136"/>
      </rPr>
      <t>(</t>
    </r>
    <r>
      <rPr>
        <sz val="9.5"/>
        <rFont val="標楷體"/>
        <charset val="136"/>
      </rPr>
      <t>市</t>
    </r>
    <r>
      <rPr>
        <sz val="9.5"/>
        <rFont val="新細明體"/>
        <charset val="136"/>
      </rPr>
      <t>)</t>
    </r>
    <r>
      <rPr>
        <sz val="9.5"/>
        <rFont val="標楷體"/>
        <charset val="136"/>
      </rPr>
      <t xml:space="preserve">庫
</t>
    </r>
    <r>
      <rPr>
        <sz val="8.25"/>
        <rFont val="新細明體"/>
        <charset val="136"/>
      </rPr>
      <t>Taiwan Province County and City Treasuries</t>
    </r>
  </si>
  <si>
    <r>
      <t/>
    </r>
    <r>
      <rPr>
        <sz val="9.5"/>
        <rFont val="標楷體"/>
        <charset val="136"/>
      </rPr>
      <t>臺灣省各鄉</t>
    </r>
    <r>
      <rPr>
        <sz val="9.5"/>
        <rFont val="新細明體"/>
        <charset val="136"/>
      </rPr>
      <t>(</t>
    </r>
    <r>
      <rPr>
        <sz val="9.5"/>
        <rFont val="標楷體"/>
        <charset val="136"/>
      </rPr>
      <t>鎮、市</t>
    </r>
    <r>
      <rPr>
        <sz val="9.5"/>
        <rFont val="新細明體"/>
        <charset val="136"/>
      </rPr>
      <t>)</t>
    </r>
    <r>
      <rPr>
        <sz val="9.5"/>
        <rFont val="標楷體"/>
        <charset val="136"/>
      </rPr>
      <t>及直轄市山地原住民區庫</t>
    </r>
    <r>
      <rPr>
        <sz val="9.25"/>
        <rFont val="標楷體"/>
        <charset val="136"/>
      </rPr>
      <t xml:space="preserve">
</t>
    </r>
    <r>
      <rPr>
        <sz val="8.25"/>
        <rFont val="新細明體"/>
        <charset val="136"/>
      </rPr>
      <t>Taiwan Province Township &amp; Municipality of Aboriginal district Treasuries</t>
    </r>
  </si>
  <si>
    <t>福建省各縣庫</t>
  </si>
  <si>
    <t>Fuchien Province County Treasuries</t>
  </si>
  <si>
    <r>
      <t/>
    </r>
    <r>
      <rPr>
        <sz val="9.5"/>
        <rFont val="標楷體"/>
        <charset val="136"/>
      </rPr>
      <t>福建省各鄉</t>
    </r>
    <r>
      <rPr>
        <sz val="9.5"/>
        <rFont val="新細明體"/>
        <charset val="136"/>
      </rPr>
      <t>(</t>
    </r>
    <r>
      <rPr>
        <sz val="9.5"/>
        <rFont val="標楷體"/>
        <charset val="136"/>
      </rPr>
      <t>鎮</t>
    </r>
    <r>
      <rPr>
        <sz val="9.5"/>
        <rFont val="新細明體"/>
        <charset val="136"/>
      </rPr>
      <t>)</t>
    </r>
    <r>
      <rPr>
        <sz val="9.5"/>
        <rFont val="標楷體"/>
        <charset val="136"/>
      </rPr>
      <t xml:space="preserve">庫
</t>
    </r>
    <r>
      <rPr>
        <sz val="8.25"/>
        <rFont val="新細明體"/>
        <charset val="136"/>
      </rPr>
      <t>Fuchien Province Township Treasuries</t>
    </r>
  </si>
  <si>
    <t>Kaohsiung City Treasury</t>
  </si>
  <si>
    <t>(註2)</t>
  </si>
  <si>
    <t>1.自106年(含)起含福建省資料。
2.年度別資料於整理期間結束及決算資料齊備後始陳示。</t>
  </si>
  <si>
    <t>附　　註：</t>
  </si>
  <si>
    <t>1.本月數字按當年度收支與上年度結束整理收支分列，後者均以斜體字以資區別。
2.不包括上年度結束整理收支。</t>
  </si>
  <si>
    <t xml:space="preserve">            --</t>
  </si>
  <si>
    <t>　　　  7月</t>
  </si>
  <si>
    <t>　　　  8月</t>
  </si>
  <si>
    <t>　　　  9月</t>
  </si>
  <si>
    <t>　　　 10月</t>
  </si>
  <si>
    <t>　　　 11月</t>
  </si>
  <si>
    <t>　　　 12月</t>
  </si>
  <si>
    <t>　115年 1月</t>
  </si>
  <si>
    <t>(註1)</t>
  </si>
  <si>
    <t>　　　  2月</t>
  </si>
  <si>
    <t>　　　  3月</t>
  </si>
  <si>
    <t>　　　  4月</t>
  </si>
  <si>
    <t>　　　  5月</t>
  </si>
  <si>
    <t>　　　  6月</t>
  </si>
  <si>
    <t>105年</t>
  </si>
  <si>
    <t>106年</t>
  </si>
  <si>
    <t>107年</t>
  </si>
  <si>
    <t>108年</t>
  </si>
  <si>
    <t>109年</t>
  </si>
  <si>
    <t>110年</t>
  </si>
  <si>
    <t>111年</t>
  </si>
  <si>
    <t>112年</t>
  </si>
  <si>
    <t>113年</t>
  </si>
  <si>
    <t>114年</t>
  </si>
  <si>
    <t>1.The figures of Fuchien Province have been included since 2017.
2.Figures of annual data will be presented only after the data compilation period is completed and the final accounts are available.</t>
  </si>
  <si>
    <t>Note：</t>
  </si>
  <si>
    <t>1.Figures of the first row are those of the budget of current year; figures of the second row in italics are those of the budget of last year.
2.Figures of the budget of last year adjustment are excluded.</t>
  </si>
  <si>
    <t>　 July</t>
  </si>
  <si>
    <t>　 Aug.</t>
  </si>
  <si>
    <t>　 Sept.</t>
  </si>
  <si>
    <t>　 Oct.</t>
  </si>
  <si>
    <t>　 Nov.</t>
  </si>
  <si>
    <t>　 Dec.</t>
  </si>
  <si>
    <t>(1)</t>
  </si>
  <si>
    <t>　 Jan. 2026</t>
  </si>
  <si>
    <t>　 Feb.</t>
  </si>
  <si>
    <t>　 Mar.</t>
  </si>
  <si>
    <t>　 Apr.</t>
  </si>
  <si>
    <t>　 May</t>
  </si>
  <si>
    <t>　 June</t>
  </si>
</sst>
</file>

<file path=xl/styles.xml><?xml version="1.0" encoding="utf-8"?>
<styleSheet xmlns:mc="http://schemas.openxmlformats.org/markup-compatibility/2006" xmlns:x14ac="http://schemas.microsoft.com/office/spreadsheetml/2009/9/ac" xmlns="http://schemas.openxmlformats.org/spreadsheetml/2006/main" mc:Ignorable="x14ac">
  <numFmts count="20">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0;&quot;－&quot;"/>
    <numFmt numFmtId="174" formatCode="###,###,##0;\-###,###,##0;&quot;－&quot;"/>
    <numFmt numFmtId="175" formatCode="###,###,##0;\-###,###,##0;&quot;-&quot;"/>
    <numFmt numFmtId="176" formatCode="###,###,##0.0;\-###,###,##0.0;&quot;－&quot;"/>
    <numFmt numFmtId="177" formatCode="###,###,##0\ ;\-###,###,##0\ ;&quot;－&quot;"/>
    <numFmt numFmtId="178" formatCode="###,###,##0.0\ ;\-###,###,##0.0\ ;&quot;－&quot;"/>
    <numFmt numFmtId="179" formatCode="##,###,###,##0 "/>
    <numFmt numFmtId="180" formatCode="##,###,###,##0 ;-##,###,###,##0 ;&quot;－&quot; "/>
    <numFmt numFmtId="181" formatCode="####,###,##0.0 "/>
    <numFmt numFmtId="182" formatCode="####,###,##0.0 ;-####,###,##0.0 ;&quot;－&quot; "/>
    <numFmt numFmtId="183" formatCode="##,###,###,##0 ;-##,###,###,##0 ;&quot;             －&quot; "/>
  </numFmts>
  <fonts count="53">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8.25"/>
      <name val="新細明體"/>
      <charset val="136"/>
    </font>
    <font>
      <b/>
      <sz val="8.25"/>
      <name val="新細明體"/>
      <charset val="136"/>
    </font>
    <font>
      <sz val="9"/>
      <name val="Times New Roman"/>
      <charset val="0"/>
    </font>
    <font>
      <sz val="9.5"/>
      <name val="新細明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0"/>
    </font>
    <font>
      <sz val="10"/>
      <name val="標楷體"/>
      <charset val="136"/>
    </font>
    <font>
      <sz val="8.25"/>
      <name val="標楷體"/>
      <charset val="0"/>
    </font>
    <font>
      <sz val="8.25"/>
      <name val="標楷體"/>
      <charset val="136"/>
    </font>
    <font>
      <sz val="9.25"/>
      <name val="新細明體"/>
      <charset val="0"/>
    </font>
    <font>
      <sz val="8.25"/>
      <name val="新細明體"/>
      <charset val="0"/>
    </font>
    <font>
      <i/>
      <sz val="8.25"/>
      <name val="新細明體"/>
      <charset val="136"/>
    </font>
    <font>
      <sz val="9.25"/>
      <name val="標楷體"/>
      <charset val="0"/>
    </font>
    <font>
      <b/>
      <sz val="9.25"/>
      <name val="標楷體"/>
      <charset val="136"/>
    </font>
    <font>
      <sz val="10"/>
      <name val="新細明體"/>
      <charset val="0"/>
    </font>
    <font>
      <sz val="8.75"/>
      <name val="新細明體"/>
      <charset val="136"/>
    </font>
    <font>
      <i/>
      <sz val="8.25"/>
      <name val="新細明體"/>
      <charset val="0"/>
    </font>
    <font>
      <b/>
      <sz val="8.7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53">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23" fillId="3" borderId="0" applyAlignment="0" applyNumberFormat="0" applyProtection="0">
      <alignment vertical="center"/>
    </xf>
    <xf xxid="16" numFmtId="0" fontId="23" fillId="4" borderId="0" applyAlignment="0" applyNumberFormat="0" applyProtection="0">
      <alignment vertical="center"/>
    </xf>
    <xf xxid="17" numFmtId="0" fontId="23" fillId="5" borderId="0" applyAlignment="0" applyNumberFormat="0" applyProtection="0">
      <alignment vertical="center"/>
    </xf>
    <xf xxid="18" numFmtId="0" fontId="23" fillId="6" borderId="0" applyAlignment="0" applyNumberFormat="0" applyProtection="0">
      <alignment vertical="center"/>
    </xf>
    <xf xxid="19" numFmtId="0" fontId="23" fillId="7" borderId="0" applyAlignment="0" applyNumberFormat="0" applyProtection="0">
      <alignment vertical="center"/>
    </xf>
    <xf xxid="20" numFmtId="0" fontId="23" fillId="8" borderId="0" applyAlignment="0" applyNumberFormat="0" applyProtection="0">
      <alignment vertical="center"/>
    </xf>
    <xf xxid="21" numFmtId="0" fontId="23" fillId="9" borderId="0" applyAlignment="0" applyNumberFormat="0" applyProtection="0">
      <alignment vertical="center"/>
    </xf>
    <xf xxid="22" numFmtId="0" fontId="23" fillId="10" borderId="0" applyAlignment="0" applyNumberFormat="0" applyProtection="0">
      <alignment vertical="center"/>
    </xf>
    <xf xxid="23" numFmtId="0" fontId="23" fillId="11" borderId="0" applyAlignment="0" applyNumberFormat="0" applyProtection="0">
      <alignment vertical="center"/>
    </xf>
    <xf xxid="24" numFmtId="0" fontId="23" fillId="12" borderId="0" applyAlignment="0" applyNumberFormat="0" applyProtection="0">
      <alignment vertical="center"/>
    </xf>
    <xf xxid="25" numFmtId="0" fontId="23" fillId="13" borderId="0" applyAlignment="0" applyNumberFormat="0" applyProtection="0">
      <alignment vertical="center"/>
    </xf>
    <xf xxid="26" numFmtId="0" fontId="23" fillId="14" borderId="0" applyAlignment="0" applyNumberFormat="0" applyProtection="0">
      <alignment vertical="center"/>
    </xf>
    <xf xxid="27" numFmtId="0" fontId="24" fillId="15" borderId="0" applyAlignment="0" applyNumberFormat="0" applyProtection="0">
      <alignment vertical="center"/>
    </xf>
    <xf xxid="28" numFmtId="0" fontId="24" fillId="16" borderId="0" applyAlignment="0" applyNumberFormat="0" applyProtection="0">
      <alignment vertical="center"/>
    </xf>
    <xf xxid="29" numFmtId="0" fontId="24" fillId="17" borderId="0" applyAlignment="0" applyNumberFormat="0" applyProtection="0">
      <alignment vertical="center"/>
    </xf>
    <xf xxid="30" numFmtId="0" fontId="24" fillId="18" borderId="0" applyAlignment="0" applyNumberFormat="0" applyProtection="0">
      <alignment vertical="center"/>
    </xf>
    <xf xxid="31" numFmtId="0" fontId="24" fillId="19" borderId="0" applyAlignment="0" applyNumberFormat="0" applyProtection="0">
      <alignment vertical="center"/>
    </xf>
    <xf xxid="32" numFmtId="0" fontId="24"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7" fillId="2" borderId="0" applyAlignment="0" applyNumberFormat="0" applyProtection="0">
      <alignment vertical="top"/>
    </xf>
    <xf xxid="36" numFmtId="0" fontId="25" fillId="21" borderId="0" applyAlignment="0" applyNumberFormat="0" applyProtection="0">
      <alignment vertical="center"/>
    </xf>
    <xf xxid="37" numFmtId="0" fontId="26" fillId="2" borderId="1" applyAlignment="0" applyNumberFormat="0" applyProtection="0">
      <alignment vertical="center"/>
    </xf>
    <xf xxid="38" numFmtId="0" fontId="27" fillId="22" borderId="0" applyAlignment="0" applyNumberFormat="0" applyProtection="0">
      <alignment vertical="center"/>
    </xf>
    <xf xxid="39" numFmtId="9" fontId="0" fillId="2" borderId="0" applyAlignment="0" applyFont="0" applyProtection="0"/>
    <xf xxid="40" numFmtId="0" fontId="28"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9" fillId="2" borderId="3" applyAlignment="0" applyNumberFormat="0" applyProtection="0">
      <alignment vertical="center"/>
    </xf>
    <xf xxid="44" numFmtId="0" fontId="0" fillId="24" borderId="4" applyAlignment="0" applyFont="0" applyNumberFormat="0" applyProtection="0">
      <alignment vertical="center"/>
    </xf>
    <xf xxid="45" numFmtId="0" fontId="16" fillId="2" borderId="0" applyAlignment="0" applyNumberFormat="0" applyProtection="0">
      <alignment vertical="top"/>
    </xf>
    <xf xxid="46" numFmtId="0" fontId="30" fillId="2" borderId="0" applyAlignment="0" applyNumberFormat="0" applyProtection="0">
      <alignment vertical="center"/>
    </xf>
    <xf xxid="47" numFmtId="0" fontId="24" fillId="25" borderId="0" applyAlignment="0" applyNumberFormat="0" applyProtection="0">
      <alignment vertical="center"/>
    </xf>
    <xf xxid="48" numFmtId="0" fontId="24" fillId="26" borderId="0" applyAlignment="0" applyNumberFormat="0" applyProtection="0">
      <alignment vertical="center"/>
    </xf>
    <xf xxid="49" numFmtId="0" fontId="24" fillId="27" borderId="0" applyAlignment="0" applyNumberFormat="0" applyProtection="0">
      <alignment vertical="center"/>
    </xf>
    <xf xxid="50" numFmtId="0" fontId="24" fillId="28" borderId="0" applyAlignment="0" applyNumberFormat="0" applyProtection="0">
      <alignment vertical="center"/>
    </xf>
    <xf xxid="51" numFmtId="0" fontId="24" fillId="29" borderId="0" applyAlignment="0" applyNumberFormat="0" applyProtection="0">
      <alignment vertical="center"/>
    </xf>
    <xf xxid="52" numFmtId="0" fontId="24" fillId="30" borderId="0" applyAlignment="0" applyNumberFormat="0" applyProtection="0">
      <alignment vertical="center"/>
    </xf>
    <xf xxid="53" numFmtId="0" fontId="31" fillId="2" borderId="0" applyAlignment="0" applyNumberFormat="0" applyProtection="0">
      <alignment vertical="center"/>
    </xf>
    <xf xxid="54" numFmtId="0" fontId="32" fillId="2" borderId="5" applyAlignment="0" applyNumberFormat="0" applyProtection="0">
      <alignment vertical="center"/>
    </xf>
    <xf xxid="55" numFmtId="0" fontId="33" fillId="2" borderId="6" applyAlignment="0" applyNumberFormat="0" applyProtection="0">
      <alignment vertical="center"/>
    </xf>
    <xf xxid="56" numFmtId="0" fontId="34" fillId="2" borderId="7" applyAlignment="0" applyNumberFormat="0" applyProtection="0">
      <alignment vertical="center"/>
    </xf>
    <xf xxid="57" numFmtId="0" fontId="34" fillId="2" borderId="0" applyAlignment="0" applyNumberFormat="0" applyProtection="0">
      <alignment vertical="center"/>
    </xf>
    <xf xxid="58" numFmtId="0" fontId="35" fillId="31" borderId="2" applyAlignment="0" applyNumberFormat="0" applyProtection="0">
      <alignment vertical="center"/>
    </xf>
    <xf xxid="59" numFmtId="0" fontId="36" fillId="23" borderId="8" applyAlignment="0" applyNumberFormat="0" applyProtection="0">
      <alignment vertical="center"/>
    </xf>
    <xf xxid="60" numFmtId="0" fontId="37" fillId="32" borderId="9" applyAlignment="0" applyNumberFormat="0" applyProtection="0">
      <alignment vertical="center"/>
    </xf>
    <xf xxid="61" numFmtId="0" fontId="38" fillId="33" borderId="0" applyAlignment="0" applyNumberFormat="0" applyProtection="0">
      <alignment vertical="center"/>
    </xf>
    <xf xxid="62" numFmtId="0" fontId="39"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2" fillId="2" borderId="10" xfId="0" applyAlignment="1" applyBorder="1" applyFont="1" applyNumberFormat="1" applyFill="1" applyProtection="1">
      <alignment horizontal="center" wrapText="1"/>
    </xf>
    <xf xxid="69" numFmtId="0" fontId="12" fillId="2" borderId="11" xfId="0" applyAlignment="1" applyBorder="1" applyFont="1" applyNumberFormat="1" applyFill="1" applyProtection="1">
      <alignment horizontal="center" wrapText="1"/>
    </xf>
    <xf xxid="70" numFmtId="0" fontId="11" fillId="2" borderId="11" xfId="0" applyAlignment="1" applyBorder="1" applyFont="1" applyNumberFormat="1" applyFill="1" applyProtection="1">
      <alignment horizontal="center" wrapText="1"/>
    </xf>
    <xf xxid="71" numFmtId="0" fontId="5" fillId="2" borderId="12" xfId="0" applyAlignment="1" applyBorder="1" applyFont="1" applyNumberFormat="1" applyFill="1" applyProtection="1">
      <alignment horizontal="right" wrapText="1"/>
    </xf>
    <xf xxid="72" numFmtId="0" fontId="11" fillId="2" borderId="0" xfId="0" applyAlignment="1" applyBorder="1" applyFont="1" applyNumberFormat="1" applyFill="1" applyProtection="1">
      <alignment horizontal="center" wrapText="1"/>
    </xf>
    <xf xxid="73" numFmtId="0" fontId="12" fillId="2" borderId="13" xfId="0" applyAlignment="1" applyBorder="1" applyFont="1" applyNumberFormat="1" applyFill="1" applyProtection="1">
      <alignment horizontal="center" wrapText="1"/>
    </xf>
    <xf xxid="74" numFmtId="0" fontId="5" fillId="2" borderId="14" xfId="0" applyAlignment="1" applyBorder="1" applyFont="1" applyNumberFormat="1" applyFill="1" applyProtection="1">
      <alignment horizontal="right" wrapText="1"/>
    </xf>
    <xf xxid="75" numFmtId="0" fontId="11" fillId="2" borderId="15" xfId="0" applyAlignment="1" applyBorder="1" applyFont="1" applyNumberFormat="1" applyFill="1" applyProtection="1">
      <alignment horizontal="center" wrapText="1"/>
    </xf>
    <xf xxid="76" numFmtId="0" fontId="5" fillId="2" borderId="16" xfId="0" applyAlignment="1" applyBorder="1" applyFont="1" applyNumberFormat="1" applyFill="1" applyProtection="1">
      <alignment horizontal="right" wrapText="1"/>
    </xf>
    <xf xxid="77" numFmtId="0" fontId="12" fillId="2" borderId="17" xfId="0" applyAlignment="1" applyBorder="1" applyFont="1" applyNumberFormat="1" applyFill="1" applyProtection="1">
      <alignment horizontal="center" wrapText="1"/>
    </xf>
    <xf xxid="78" numFmtId="0" fontId="8" fillId="2" borderId="18" xfId="0" applyAlignment="1" applyBorder="1" applyFont="1" applyNumberFormat="1" applyFill="1" applyProtection="1">
      <alignment horizontal="right"/>
    </xf>
    <xf xxid="79" numFmtId="0" fontId="10" fillId="2" borderId="19" xfId="0" applyAlignment="1" applyBorder="1" applyFont="1" applyNumberFormat="1" applyFill="1" applyProtection="1">
      <alignment horizontal="center" vertical="center" wrapText="1"/>
    </xf>
    <xf xxid="80" numFmtId="0" fontId="6" fillId="2" borderId="18" xfId="0" applyAlignment="1" applyBorder="1" applyFont="1" applyNumberFormat="1" applyFill="1" applyProtection="1">
      <alignment horizontal="center"/>
    </xf>
    <xf xxid="81" numFmtId="0" fontId="6" fillId="2" borderId="19" xfId="0" applyAlignment="1" applyBorder="1" applyFont="1" applyNumberFormat="1" applyFill="1" applyProtection="1">
      <alignment horizontal="right"/>
    </xf>
    <xf xxid="82" numFmtId="0" fontId="10" fillId="2" borderId="20" xfId="0" applyAlignment="1" applyBorder="1" applyFont="1" applyNumberFormat="1" applyFill="1" applyProtection="1">
      <alignment horizontal="center" vertical="center" wrapText="1"/>
    </xf>
    <xf xxid="83" numFmtId="0" fontId="10" fillId="2" borderId="0" xfId="0" applyAlignment="1" applyBorder="1" applyFont="1" applyNumberFormat="1" applyFill="1" applyProtection="1">
      <alignment horizontal="center" vertical="center" wrapText="1"/>
    </xf>
    <xf xxid="84" numFmtId="0" fontId="11" fillId="2" borderId="11" xfId="0" applyAlignment="1" applyBorder="1" applyFont="1" applyNumberFormat="1" applyFill="1" applyProtection="1">
      <alignment horizontal="right" wrapText="1"/>
    </xf>
    <xf xxid="85" numFmtId="0" fontId="10" fillId="2" borderId="19" xfId="0" applyAlignment="1" applyBorder="1" applyFont="1" applyNumberFormat="1" applyFill="1" applyProtection="1">
      <alignment horizontal="right" wrapText="1"/>
    </xf>
    <xf xxid="86" numFmtId="0" fontId="12" fillId="2" borderId="19" xfId="0" applyAlignment="1" applyBorder="1" applyFont="1" applyNumberFormat="1" applyFill="1" applyProtection="1">
      <alignment horizontal="right" wrapText="1"/>
    </xf>
    <xf xxid="87" numFmtId="0" fontId="12" fillId="2" borderId="11" xfId="0" applyAlignment="1" applyBorder="1" applyFont="1" applyNumberFormat="1" applyFill="1" applyProtection="1">
      <alignment horizontal="right" wrapText="1"/>
    </xf>
    <xf xxid="88" numFmtId="0" fontId="11" fillId="2" borderId="21" xfId="0" applyAlignment="1" applyBorder="1" applyFont="1" applyNumberFormat="1" applyFill="1" applyProtection="1">
      <alignment horizontal="right" wrapText="1"/>
    </xf>
    <xf xxid="89" numFmtId="0" fontId="6" fillId="2" borderId="12" xfId="0" applyAlignment="1" applyBorder="1" applyFont="1" applyNumberFormat="1" applyFill="1" applyProtection="1">
      <alignment horizontal="center"/>
    </xf>
    <xf xxid="90" numFmtId="0" fontId="14" fillId="2" borderId="11" xfId="0" applyAlignment="1" applyBorder="1" applyFont="1" applyNumberFormat="1" applyFill="1" applyProtection="1">
      <alignment horizontal="center" vertical="center"/>
    </xf>
    <xf xxid="91" numFmtId="0" fontId="14" fillId="2" borderId="10" xfId="0" applyAlignment="1" applyBorder="1" applyFont="1" applyNumberFormat="1" applyFill="1" applyProtection="1">
      <alignment horizontal="center" vertical="center"/>
    </xf>
    <xf xxid="92" numFmtId="0" fontId="6" fillId="2" borderId="14" xfId="0" applyAlignment="1" applyBorder="1" applyFont="1" applyNumberFormat="1" applyFill="1" applyProtection="1">
      <alignment horizontal="right" wrapText="1"/>
    </xf>
    <xf xxid="93" numFmtId="0" fontId="14" fillId="2" borderId="21" xfId="0" applyAlignment="1" applyBorder="1" applyFont="1" applyNumberFormat="1" applyFill="1" applyProtection="1">
      <alignment horizontal="center" vertical="center"/>
    </xf>
    <xf xxid="94" numFmtId="0" fontId="15" fillId="2" borderId="18" xfId="0" applyAlignment="1" applyBorder="1" applyFont="1" applyNumberFormat="1" applyFill="1" applyProtection="1">
      <alignment horizontal="center" wrapText="1"/>
    </xf>
    <xf xxid="95" numFmtId="0" fontId="15" fillId="2" borderId="14" xfId="0" applyAlignment="1" applyBorder="1" applyFont="1" applyNumberFormat="1" applyFill="1" applyProtection="1">
      <alignment horizontal="center" wrapText="1"/>
    </xf>
    <xf xxid="96" numFmtId="0" fontId="15" fillId="2" borderId="16" xfId="0" applyAlignment="1" applyBorder="1" applyFont="1" applyNumberFormat="1" applyFill="1" applyProtection="1">
      <alignment horizontal="center" wrapText="1"/>
    </xf>
    <xf xxid="97" numFmtId="0" fontId="10" fillId="2" borderId="0" xfId="0" applyAlignment="1" applyBorder="1" applyFont="1" applyNumberFormat="1" applyFill="1" applyProtection="1">
      <alignment horizontal="left" wrapText="1" indent="1"/>
    </xf>
    <xf xxid="98" numFmtId="0" fontId="10" fillId="2" borderId="0" xfId="0" applyAlignment="1" applyBorder="1" applyFont="1" applyNumberFormat="1" applyFill="1" applyProtection="1">
      <alignment horizontal="left" wrapText="1"/>
    </xf>
    <xf xxid="99" numFmtId="0" fontId="12" fillId="2" borderId="10" xfId="0" applyAlignment="1" applyBorder="1" applyFont="1" applyNumberFormat="1" applyFill="1" applyProtection="1">
      <alignment horizontal="right" wrapText="1"/>
    </xf>
    <xf xxid="100" numFmtId="0" fontId="0" fillId="2" borderId="0" xfId="0" applyAlignment="1" applyBorder="1" applyFont="1" applyNumberFormat="1" applyFill="1" applyProtection="1">
      <alignment horizontal="left" wrapText="1"/>
    </xf>
    <xf xxid="101" numFmtId="0" fontId="7" fillId="2" borderId="12" xfId="0" applyAlignment="1" applyBorder="1" applyFont="1" applyNumberFormat="1" applyFill="1" applyProtection="1"/>
    <xf xxid="102" numFmtId="0" fontId="8" fillId="2" borderId="10" xfId="0" applyAlignment="1" applyBorder="1" applyFont="1" applyNumberFormat="1" applyFill="1" applyProtection="1">
      <alignment horizontal="right"/>
    </xf>
    <xf xxid="103" numFmtId="0" fontId="8" fillId="2" borderId="22" xfId="0" applyAlignment="1" applyBorder="1" applyFont="1" applyNumberFormat="1" applyFill="1" applyProtection="1">
      <alignment horizontal="right"/>
    </xf>
    <xf xxid="104" numFmtId="0" fontId="10" fillId="2" borderId="0" xfId="0" applyAlignment="1" applyBorder="1" applyFont="1" applyNumberFormat="1" applyFill="1" applyProtection="1">
      <alignment horizontal="left" indent="1"/>
    </xf>
    <xf xxid="105" numFmtId="0" fontId="14" fillId="2" borderId="0" xfId="0" applyAlignment="1" applyBorder="1" applyFont="1" applyNumberFormat="1" applyFill="1" applyProtection="1">
      <alignment horizontal="left" wrapText="1"/>
    </xf>
    <xf xxid="106" numFmtId="0" fontId="10" fillId="2" borderId="19" xfId="0" applyAlignment="1" applyBorder="1" applyFont="1" applyNumberFormat="1" applyFill="1" applyProtection="1">
      <alignment horizontal="center" vertical="center"/>
    </xf>
    <xf xxid="107" numFmtId="0" fontId="12" fillId="2" borderId="0" xfId="0" applyAlignment="1" applyBorder="1" applyFont="1" applyNumberFormat="1" applyFill="1" applyProtection="1">
      <alignment horizontal="right"/>
    </xf>
    <xf xxid="108" numFmtId="0" fontId="11" fillId="2" borderId="0" xfId="0" applyAlignment="1" applyBorder="1" applyFont="1" applyNumberFormat="1" applyFill="1" applyProtection="1">
      <alignment horizontal="right"/>
    </xf>
    <xf xxid="109" numFmtId="0" fontId="5" fillId="2" borderId="23" xfId="0" applyAlignment="1" applyBorder="1" applyFont="1" applyNumberFormat="1" applyFill="1" applyProtection="1">
      <alignment horizontal="right" wrapText="1"/>
    </xf>
    <xf xxid="110" numFmtId="0" fontId="5" fillId="2" borderId="18" xfId="0" applyAlignment="1" applyBorder="1" applyFont="1" applyNumberFormat="1" applyFill="1" applyProtection="1">
      <alignment horizontal="right" wrapText="1"/>
    </xf>
    <xf xxid="111" numFmtId="0" fontId="14" fillId="2" borderId="24" xfId="0" applyAlignment="1" applyBorder="1" applyFont="1" applyNumberFormat="1" applyFill="1" applyProtection="1">
      <alignment horizontal="center" vertical="center"/>
    </xf>
    <xf xxid="112" numFmtId="176" fontId="19" fillId="2" borderId="19" xfId="0" applyAlignment="1" applyBorder="1" applyFont="1" applyNumberFormat="1" applyFill="1" applyProtection="1">
      <alignment horizontal="right"/>
    </xf>
    <xf xxid="113" numFmtId="0" fontId="15" fillId="2" borderId="22" xfId="0" applyAlignment="1" applyBorder="1" applyFont="1" applyNumberFormat="1" applyFill="1" applyProtection="1">
      <alignment horizontal="center"/>
    </xf>
    <xf xxid="114" numFmtId="0" fontId="14" fillId="2" borderId="25" xfId="0" applyAlignment="1" applyBorder="1" applyFont="1" applyNumberFormat="1" applyFill="1" applyProtection="1">
      <alignment horizontal="center" vertical="center"/>
    </xf>
    <xf xxid="115" numFmtId="0" fontId="15" fillId="2" borderId="26" xfId="0" applyAlignment="1" applyBorder="1" applyFont="1" applyNumberFormat="1" applyFill="1" applyProtection="1">
      <alignment horizontal="center" wrapText="1"/>
    </xf>
    <xf xxid="116" numFmtId="0" fontId="12" fillId="2" borderId="27" xfId="0" applyAlignment="1" applyBorder="1" applyFont="1" applyNumberFormat="1" applyFill="1" applyProtection="1">
      <alignment horizontal="center" wrapText="1"/>
    </xf>
    <xf xxid="117" numFmtId="0" fontId="12" fillId="2" borderId="25" xfId="0" applyAlignment="1" applyBorder="1" applyFont="1" applyNumberFormat="1" applyFill="1" applyProtection="1">
      <alignment horizontal="right" wrapText="1"/>
    </xf>
    <xf xxid="118" numFmtId="0" fontId="12" fillId="2" borderId="28" xfId="0" applyAlignment="1" applyBorder="1" applyFont="1" applyNumberFormat="1" applyFill="1" applyProtection="1">
      <alignment horizontal="right" wrapText="1"/>
    </xf>
    <xf xxid="119" numFmtId="0" fontId="5" fillId="2" borderId="26" xfId="0" applyAlignment="1" applyBorder="1" applyFont="1" applyNumberFormat="1" applyFill="1" applyProtection="1">
      <alignment horizontal="right" wrapText="1"/>
    </xf>
    <xf xxid="120" numFmtId="0" fontId="0" fillId="2" borderId="0" xfId="0" applyAlignment="1" applyBorder="1" applyFont="1" applyNumberFormat="1" applyFill="1" applyProtection="1">
      <alignment horizontal="right"/>
    </xf>
    <xf xxid="121" numFmtId="0" fontId="10" fillId="2" borderId="0" xfId="0" applyAlignment="1" applyBorder="1" applyFont="1" applyNumberFormat="1" applyFill="1" applyProtection="1">
      <alignment horizontal="center" vertical="top" wrapText="1"/>
    </xf>
    <xf xxid="122" numFmtId="0" fontId="10" fillId="2" borderId="0" xfId="0" applyAlignment="1" applyBorder="1" applyFont="1" applyNumberFormat="1" applyFill="1" applyProtection="1">
      <alignment horizontal="left" vertical="top" wrapText="1"/>
    </xf>
    <xf xxid="123" numFmtId="0" fontId="19" fillId="2" borderId="10" xfId="0" applyAlignment="1" applyBorder="1" applyFont="1" applyNumberFormat="1" applyFill="1" applyProtection="1">
      <alignment horizontal="right"/>
    </xf>
    <xf xxid="124" numFmtId="0" fontId="19" fillId="2" borderId="11" xfId="0" applyAlignment="1" applyBorder="1" applyFont="1" applyNumberFormat="1" applyFill="1" applyProtection="1">
      <alignment horizontal="right"/>
    </xf>
    <xf xxid="125" numFmtId="174" fontId="20" fillId="2" borderId="11" xfId="0" applyAlignment="1" applyBorder="1" applyFont="1" applyNumberFormat="1" applyFill="1" applyProtection="1">
      <alignment horizontal="right"/>
    </xf>
    <xf xxid="126" numFmtId="0" fontId="10" fillId="2" borderId="19" xfId="0" applyAlignment="1" applyBorder="1" applyFont="1" applyNumberFormat="1" applyFill="1" applyProtection="1">
      <alignment horizontal="right"/>
    </xf>
    <xf xxid="127" numFmtId="0" fontId="12" fillId="2" borderId="19" xfId="0" applyAlignment="1" applyBorder="1" applyFont="1" applyNumberFormat="1" applyFill="1" applyProtection="1">
      <alignment horizontal="right"/>
    </xf>
    <xf xxid="128" numFmtId="174" fontId="20" fillId="2" borderId="19" xfId="0" applyAlignment="1" applyBorder="1" applyFont="1" applyNumberFormat="1" applyFill="1" applyProtection="1">
      <alignment horizontal="right"/>
    </xf>
    <xf xxid="129" numFmtId="174" fontId="19" fillId="2" borderId="11" xfId="0" applyAlignment="1" applyBorder="1" applyFont="1" applyNumberFormat="1" applyFill="1" applyProtection="1">
      <alignment horizontal="right"/>
    </xf>
    <xf xxid="130" numFmtId="0" fontId="12" fillId="2" borderId="10" xfId="0" applyAlignment="1" applyBorder="1" applyFont="1" applyNumberFormat="1" applyFill="1" applyProtection="1">
      <alignment horizontal="right" vertical="top"/>
    </xf>
    <xf xxid="131" numFmtId="0" fontId="12" fillId="2" borderId="11" xfId="0" applyAlignment="1" applyBorder="1" applyFont="1" applyNumberFormat="1" applyFill="1" applyProtection="1">
      <alignment horizontal="right" vertical="top"/>
    </xf>
    <xf xxid="132" numFmtId="0" fontId="11" fillId="2" borderId="11" xfId="0" applyAlignment="1" applyBorder="1" applyFont="1" applyNumberFormat="1" applyFill="1" applyProtection="1">
      <alignment horizontal="right" vertical="top"/>
    </xf>
    <xf xxid="133" numFmtId="174" fontId="19" fillId="2" borderId="11" xfId="0" applyAlignment="1" applyBorder="1" applyFont="1" applyNumberFormat="1" applyFill="1" applyProtection="1">
      <alignment horizontal="right" vertical="top"/>
    </xf>
    <xf xxid="134" numFmtId="0" fontId="10" fillId="2" borderId="19" xfId="0" applyAlignment="1" applyBorder="1" applyFont="1" applyNumberFormat="1" applyFill="1" applyProtection="1">
      <alignment horizontal="right" vertical="top"/>
    </xf>
    <xf xxid="135" numFmtId="174" fontId="19" fillId="2" borderId="19" xfId="0" applyAlignment="1" applyBorder="1" applyFont="1" applyNumberFormat="1" applyFill="1" applyProtection="1">
      <alignment horizontal="right" vertical="top"/>
    </xf>
    <xf xxid="136" numFmtId="0" fontId="12" fillId="2" borderId="10" xfId="0" applyAlignment="1" applyBorder="1" applyFont="1" applyNumberFormat="1" applyFill="1" applyProtection="1">
      <alignment horizontal="right"/>
    </xf>
    <xf xxid="137" numFmtId="0" fontId="12" fillId="2" borderId="11" xfId="0" applyAlignment="1" applyBorder="1" applyFont="1" applyNumberFormat="1" applyFill="1" applyProtection="1">
      <alignment horizontal="right"/>
    </xf>
    <xf xxid="138" numFmtId="0" fontId="11" fillId="2" borderId="11" xfId="0" applyAlignment="1" applyBorder="1" applyFont="1" applyNumberFormat="1" applyFill="1" applyProtection="1">
      <alignment horizontal="right"/>
    </xf>
    <xf xxid="139" numFmtId="174" fontId="19" fillId="2" borderId="19" xfId="0" applyAlignment="1" applyBorder="1" applyFont="1" applyNumberFormat="1" applyFill="1" applyProtection="1">
      <alignment horizontal="right"/>
    </xf>
    <xf xxid="140" numFmtId="176" fontId="19" fillId="2" borderId="11" xfId="0" applyAlignment="1" applyBorder="1" applyFont="1" applyNumberFormat="1" applyFill="1" applyProtection="1">
      <alignment horizontal="right"/>
    </xf>
    <xf xxid="141" numFmtId="174" fontId="20" fillId="2" borderId="25" xfId="0" applyAlignment="1" applyBorder="1" applyFont="1" applyNumberFormat="1" applyFill="1" applyProtection="1">
      <alignment horizontal="right"/>
    </xf>
    <xf xxid="142" numFmtId="174" fontId="19" fillId="2" borderId="25" xfId="0" applyAlignment="1" applyBorder="1" applyFont="1" applyNumberFormat="1" applyFill="1" applyProtection="1">
      <alignment horizontal="right"/>
    </xf>
    <xf xxid="143" numFmtId="174" fontId="19" fillId="2" borderId="25" xfId="0" applyAlignment="1" applyBorder="1" applyFont="1" applyNumberFormat="1" applyFill="1" applyProtection="1">
      <alignment horizontal="right" vertical="top"/>
    </xf>
    <xf xxid="144" numFmtId="176" fontId="19" fillId="2" borderId="25" xfId="0" applyAlignment="1" applyBorder="1" applyFont="1" applyNumberFormat="1" applyFill="1" applyProtection="1">
      <alignment horizontal="right"/>
    </xf>
    <xf xxid="145" numFmtId="177" fontId="20" fillId="2" borderId="21" xfId="0" applyAlignment="1" applyBorder="1" applyFont="1" applyNumberFormat="1" applyFill="1" applyProtection="1">
      <alignment horizontal="right"/>
    </xf>
    <xf xxid="146" numFmtId="177" fontId="19" fillId="2" borderId="21" xfId="0" applyAlignment="1" applyBorder="1" applyFont="1" applyNumberFormat="1" applyFill="1" applyProtection="1">
      <alignment horizontal="right"/>
    </xf>
    <xf xxid="147" numFmtId="177" fontId="19" fillId="2" borderId="21" xfId="0" applyAlignment="1" applyBorder="1" applyFont="1" applyNumberFormat="1" applyFill="1" applyProtection="1">
      <alignment horizontal="right" vertical="top"/>
    </xf>
    <xf xxid="148" numFmtId="178" fontId="19" fillId="2" borderId="21" xfId="0" applyAlignment="1" applyBorder="1" applyFont="1" applyNumberFormat="1" applyFill="1" applyProtection="1">
      <alignment horizontal="right"/>
    </xf>
    <xf xxid="149" numFmtId="0" fontId="5" fillId="2" borderId="11" xfId="0" applyAlignment="1" applyBorder="1" applyFont="1" applyNumberFormat="1" applyFill="1" applyProtection="1">
      <alignment horizontal="right"/>
    </xf>
    <xf xxid="150" numFmtId="0" fontId="14" fillId="2" borderId="29" xfId="0" applyAlignment="1" applyBorder="1" applyFont="1" applyNumberFormat="1" applyFill="1" applyProtection="1">
      <alignment horizontal="center" vertical="center"/>
    </xf>
    <xf xxid="151" numFmtId="0" fontId="21" fillId="2" borderId="0" xfId="0" applyAlignment="1" applyBorder="1" applyFont="1" applyNumberFormat="1" applyFill="1" applyProtection="1"/>
    <xf xxid="152" numFmtId="0" fontId="6" fillId="2" borderId="0" xfId="0" applyAlignment="1" applyBorder="1" applyFont="1" applyNumberFormat="1" applyFill="1" applyProtection="1"/>
    <xf xxid="153" numFmtId="0" fontId="10" fillId="2" borderId="0" xfId="0" applyAlignment="1" applyBorder="1" applyFont="1" applyNumberFormat="1" applyFill="1" applyProtection="1">
      <alignment horizontal="center" wrapText="1"/>
    </xf>
    <xf xxid="154" numFmtId="0" fontId="10" fillId="2" borderId="30" xfId="0" applyAlignment="1" applyBorder="1" applyFont="1" applyNumberFormat="1" applyFill="1" applyProtection="1">
      <alignment horizontal="center" wrapText="1"/>
    </xf>
    <xf xxid="155" numFmtId="0" fontId="10" fillId="2" borderId="31" xfId="0" applyAlignment="1" applyBorder="1" applyFont="1" applyNumberFormat="1" applyFill="1" applyProtection="1">
      <alignment horizontal="center" wrapText="1"/>
    </xf>
    <xf xxid="156" numFmtId="0" fontId="10" fillId="2" borderId="32" xfId="0" applyAlignment="1" applyBorder="1" applyFont="1" applyNumberFormat="1" applyFill="1" applyProtection="1">
      <alignment horizontal="left" wrapText="1"/>
    </xf>
    <xf xxid="157" numFmtId="0" fontId="12" fillId="2" borderId="33" xfId="0" applyAlignment="1" applyBorder="1" applyFont="1" applyNumberFormat="1" applyFill="1" applyProtection="1">
      <alignment horizontal="right"/>
    </xf>
    <xf xxid="158" numFmtId="0" fontId="11" fillId="2" borderId="31" xfId="0" applyAlignment="1" applyBorder="1" applyFont="1" applyNumberFormat="1" applyFill="1" applyProtection="1">
      <alignment horizontal="right"/>
    </xf>
    <xf xxid="159" numFmtId="0" fontId="11" fillId="2" borderId="34" xfId="0" applyAlignment="1" applyBorder="1" applyFont="1" applyNumberFormat="1" applyFill="1" applyProtection="1">
      <alignment horizontal="right"/>
    </xf>
    <xf xxid="160" numFmtId="0" fontId="11" fillId="2" borderId="35" xfId="0" applyAlignment="1" applyBorder="1" applyFont="1" applyNumberFormat="1" applyFill="1" applyProtection="1">
      <alignment horizontal="right"/>
    </xf>
    <xf xxid="161" numFmtId="0" fontId="11" fillId="2" borderId="19" xfId="0" applyAlignment="1" applyBorder="1" applyFont="1" applyNumberFormat="1" applyFill="1" applyProtection="1">
      <alignment horizontal="right"/>
    </xf>
    <xf xxid="162" numFmtId="0" fontId="7" fillId="2" borderId="30" xfId="0" applyAlignment="1" applyBorder="1" applyFont="1" applyNumberFormat="1" applyFill="1" applyProtection="1"/>
    <xf xxid="163" numFmtId="0" fontId="7" fillId="2" borderId="31" xfId="0" applyAlignment="1" applyBorder="1" applyFont="1" applyNumberFormat="1" applyFill="1" applyProtection="1"/>
    <xf xxid="164" numFmtId="0" fontId="10" fillId="2" borderId="36" xfId="0" applyAlignment="1" applyBorder="1" applyFont="1" applyNumberFormat="1" applyFill="1" applyProtection="1">
      <alignment horizontal="left" wrapText="1"/>
    </xf>
    <xf xxid="165" numFmtId="177" fontId="19" fillId="2" borderId="37" xfId="0" applyAlignment="1" applyBorder="1" applyFont="1" applyNumberFormat="1" applyFill="1" applyProtection="1">
      <alignment horizontal="right"/>
    </xf>
    <xf xxid="166" numFmtId="0" fontId="0" fillId="2" borderId="31" xfId="0" applyAlignment="1" applyBorder="1" applyFont="1" applyNumberFormat="1" applyFill="1" applyProtection="1"/>
    <xf xxid="167" numFmtId="0" fontId="0" fillId="2" borderId="34" xfId="0" applyAlignment="1" applyBorder="1" applyFont="1" applyNumberFormat="1" applyFill="1" applyProtection="1"/>
    <xf xxid="168" numFmtId="0" fontId="7" fillId="2" borderId="19" xfId="0" applyAlignment="1" applyBorder="1" applyFont="1" applyNumberFormat="1" applyFill="1" applyProtection="1"/>
    <xf xxid="169" numFmtId="0" fontId="7" fillId="2" borderId="34" xfId="0" applyAlignment="1" applyBorder="1" applyFont="1" applyNumberFormat="1" applyFill="1" applyProtection="1"/>
    <xf xxid="170" numFmtId="0" fontId="10" fillId="2" borderId="29" xfId="0" applyAlignment="1" applyBorder="1" applyFont="1" applyNumberFormat="1" applyFill="1" applyProtection="1">
      <alignment horizontal="right"/>
    </xf>
    <xf xxid="171" numFmtId="0" fontId="11" fillId="2" borderId="38" xfId="0" applyAlignment="1" applyBorder="1" applyFont="1" applyNumberFormat="1" applyFill="1" applyProtection="1">
      <alignment horizontal="center" wrapText="1"/>
    </xf>
    <xf xxid="172" numFmtId="0" fontId="12" fillId="2" borderId="24" xfId="0" applyAlignment="1" applyBorder="1" applyFont="1" applyNumberFormat="1" applyFill="1" applyProtection="1">
      <alignment horizontal="right"/>
    </xf>
    <xf xxid="173" numFmtId="0" fontId="11" fillId="2" borderId="24" xfId="0" applyAlignment="1" applyBorder="1" applyFont="1" applyNumberFormat="1" applyFill="1" applyProtection="1">
      <alignment horizontal="right"/>
    </xf>
    <xf xxid="174" numFmtId="0" fontId="12" fillId="2" borderId="29" xfId="0" applyAlignment="1" applyBorder="1" applyFont="1" applyNumberFormat="1" applyFill="1" applyProtection="1">
      <alignment horizontal="right"/>
    </xf>
    <xf xxid="175" numFmtId="0" fontId="12" fillId="2" borderId="28" xfId="0" applyAlignment="1" applyBorder="1" applyFont="1" applyNumberFormat="1" applyFill="1" applyProtection="1">
      <alignment horizontal="right"/>
    </xf>
    <xf xxid="176" numFmtId="0" fontId="14" fillId="2" borderId="12" xfId="0" applyAlignment="1" applyBorder="1" applyFont="1" applyNumberFormat="1" applyFill="1" applyProtection="1">
      <alignment horizontal="right" vertical="center"/>
    </xf>
    <xf xxid="177" numFmtId="0" fontId="0" fillId="2" borderId="12" xfId="0" applyAlignment="1" applyBorder="1" applyFont="1" applyNumberFormat="1" applyFill="1" applyProtection="1">
      <alignment horizontal="left" vertical="center"/>
    </xf>
    <xf xxid="178" numFmtId="0" fontId="19" fillId="2" borderId="20" xfId="0" applyAlignment="1" applyBorder="1" applyFont="1" applyNumberFormat="1" applyFill="1" applyProtection="1">
      <alignment horizontal="left" vertical="center"/>
    </xf>
    <xf xxid="179" numFmtId="0" fontId="10" fillId="2" borderId="17" xfId="0" applyAlignment="1" applyBorder="1" applyFont="1" applyNumberFormat="1" applyFill="1" applyProtection="1">
      <alignment horizontal="left" vertical="center"/>
    </xf>
    <xf xxid="180" numFmtId="0" fontId="14" fillId="2" borderId="19" xfId="0" applyAlignment="1" applyBorder="1" applyFont="1" applyNumberFormat="1" applyFill="1" applyProtection="1">
      <alignment horizontal="center" vertical="center"/>
    </xf>
    <xf xxid="181" numFmtId="0" fontId="7" fillId="2" borderId="19" xfId="0" applyAlignment="1" applyBorder="1" applyFont="1" applyNumberFormat="1" applyFill="1" applyProtection="1">
      <alignment horizontal="right"/>
    </xf>
    <xf xxid="182" numFmtId="0" fontId="0" fillId="2" borderId="31" xfId="0" applyAlignment="1" applyBorder="1" applyFont="1" applyNumberFormat="1" applyFill="1" applyProtection="1">
      <alignment horizontal="right"/>
    </xf>
    <xf xxid="183" numFmtId="0" fontId="11" fillId="2" borderId="0" xfId="0" applyAlignment="1" applyBorder="1" applyFont="1" applyNumberFormat="1" applyFill="1" applyProtection="1">
      <alignment horizontal="right" vertical="top"/>
    </xf>
    <xf xxid="184" numFmtId="0" fontId="11" fillId="2" borderId="39" xfId="0" applyAlignment="1" applyBorder="1" applyFont="1" applyNumberFormat="1" applyFill="1" applyProtection="1">
      <alignment horizontal="right"/>
    </xf>
    <xf xxid="185" numFmtId="49" fontId="10" fillId="2" borderId="0" xfId="0" applyAlignment="1" applyBorder="1" applyFont="1" applyNumberFormat="1" applyFill="1" applyProtection="1">
      <alignment horizontal="left" wrapText="1"/>
    </xf>
    <xf xxid="186" numFmtId="0" fontId="11" fillId="2" borderId="39" xfId="0" applyAlignment="1" applyBorder="1" applyFont="1" applyNumberFormat="1" applyFill="1" applyProtection="1">
      <alignment horizontal="right" vertical="top"/>
    </xf>
    <xf xxid="187" numFmtId="0" fontId="10" fillId="2" borderId="0" xfId="0" applyAlignment="1" applyBorder="1" applyFont="1" applyNumberFormat="1" applyFill="1" applyProtection="1">
      <alignment horizontal="center" vertical="top"/>
    </xf>
    <xf xxid="188" numFmtId="176" fontId="19" fillId="2" borderId="0" xfId="0" applyAlignment="1" applyBorder="1" applyFont="1" applyNumberFormat="1" applyFill="1" applyProtection="1">
      <alignment horizontal="right"/>
    </xf>
    <xf xxid="189" numFmtId="0" fontId="1" fillId="2" borderId="0" xfId="0" applyAlignment="1" applyBorder="1" applyFont="1" applyNumberFormat="1" applyFill="1" applyProtection="1">
      <alignment horizontal="right"/>
    </xf>
    <xf xxid="190" numFmtId="0" fontId="1" fillId="2" borderId="0" xfId="0" applyAlignment="1" applyBorder="1" applyFont="1" applyNumberFormat="1" applyFill="1" applyProtection="1">
      <alignment horizontal="left"/>
    </xf>
    <xf xxid="191" numFmtId="49" fontId="19" fillId="2" borderId="25" xfId="0" applyAlignment="1" applyBorder="1" applyFont="1" applyNumberFormat="1" applyFill="1" applyProtection="1">
      <alignment horizontal="right"/>
    </xf>
    <xf xxid="192" numFmtId="0" fontId="12" fillId="2" borderId="25" xfId="0" applyAlignment="1" applyBorder="1" applyFont="1" applyNumberFormat="1" applyFill="1" applyProtection="1">
      <alignment horizontal="right"/>
    </xf>
    <xf xxid="193" numFmtId="0" fontId="19" fillId="2" borderId="20" xfId="0" applyAlignment="1" applyBorder="1" applyFont="1" applyNumberFormat="1" applyFill="1" applyProtection="1">
      <alignment horizontal="center" vertical="center"/>
    </xf>
    <xf xxid="194" numFmtId="0" fontId="0" fillId="2" borderId="17" xfId="0" applyAlignment="1" applyBorder="1" applyFont="1" applyNumberFormat="1" applyFill="1" applyProtection="1">
      <alignment vertical="center"/>
    </xf>
    <xf xxid="195" numFmtId="0" fontId="0" fillId="2" borderId="31" xfId="0" applyAlignment="1" applyBorder="1" applyFont="1" applyNumberFormat="1" applyFill="1" applyProtection="1">
      <alignment vertical="center"/>
    </xf>
    <xf xxid="196" numFmtId="0" fontId="0" fillId="2" borderId="34" xfId="0" applyAlignment="1" applyBorder="1" applyFont="1" applyNumberFormat="1" applyFill="1" applyProtection="1">
      <alignment vertical="center"/>
    </xf>
    <xf xxid="197" numFmtId="0" fontId="18" fillId="2" borderId="35" xfId="0" applyAlignment="1" applyBorder="1" applyFont="1" applyNumberFormat="1" applyFill="1" applyProtection="1">
      <alignment horizontal="left"/>
    </xf>
    <xf xxid="198" numFmtId="0" fontId="18" fillId="2" borderId="0" xfId="0" applyAlignment="1" applyBorder="1" applyFont="1" applyNumberFormat="1" applyFill="1" applyProtection="1">
      <alignment horizontal="left"/>
    </xf>
    <xf xxid="199" numFmtId="0" fontId="18" fillId="2" borderId="19" xfId="0" applyAlignment="1" applyBorder="1" applyFont="1" applyNumberFormat="1" applyFill="1" applyProtection="1">
      <alignment horizontal="left"/>
    </xf>
    <xf xxid="200" numFmtId="0" fontId="13" fillId="2" borderId="0" xfId="0" applyAlignment="1" applyBorder="1" applyFont="1" applyNumberFormat="1" applyFill="1" applyProtection="1">
      <alignment horizontal="left" vertical="top" wrapText="1"/>
    </xf>
    <xf xxid="201" numFmtId="0" fontId="0" fillId="2" borderId="0" xfId="0" applyAlignment="1" applyBorder="1" applyFont="1" applyNumberFormat="1" applyFill="1" applyProtection="1">
      <alignment horizontal="left" vertical="top" wrapText="1"/>
    </xf>
    <xf xxid="202" numFmtId="0" fontId="15" fillId="2" borderId="0" xfId="0" applyAlignment="1" applyBorder="1" applyFont="1" applyNumberFormat="1" applyFill="1" applyProtection="1">
      <alignment vertical="top" wrapText="1"/>
    </xf>
    <xf xxid="203" numFmtId="0" fontId="0" fillId="2" borderId="0" xfId="0" applyAlignment="1" applyBorder="1" applyFont="1" applyNumberFormat="1" applyFill="1" applyProtection="1">
      <alignment vertical="top" wrapText="1"/>
    </xf>
    <xf xxid="204" numFmtId="0" fontId="3" fillId="2" borderId="0" xfId="0" applyAlignment="1" applyBorder="1" applyFont="1" applyNumberFormat="1" applyFill="1" applyProtection="1">
      <alignment horizontal="left" vertical="top" indent="4"/>
    </xf>
    <xf xxid="205" numFmtId="0" fontId="0" fillId="2" borderId="0" xfId="0" applyAlignment="1" applyBorder="1" applyFont="1" applyNumberFormat="1" applyFill="1" applyProtection="1">
      <alignment horizontal="left" vertical="top" indent="4"/>
    </xf>
    <xf xxid="206" numFmtId="0" fontId="15" fillId="2" borderId="0" xfId="0" applyAlignment="1" applyBorder="1" applyFont="1" applyNumberFormat="1" applyFill="1" applyProtection="1">
      <alignment horizontal="left" vertical="top" indent="2"/>
    </xf>
    <xf xxid="207" numFmtId="0" fontId="18" fillId="2" borderId="28" xfId="0" applyAlignment="1" applyBorder="1" applyFont="1" applyNumberFormat="1" applyFill="1" applyProtection="1">
      <alignment horizontal="center" vertical="center" wrapText="1"/>
    </xf>
    <xf xxid="208" numFmtId="0" fontId="18" fillId="2" borderId="25" xfId="0" applyAlignment="1" applyBorder="1" applyFont="1" applyNumberFormat="1" applyFill="1" applyProtection="1">
      <alignment horizontal="center" vertical="center"/>
    </xf>
    <xf xxid="209" numFmtId="0" fontId="10" fillId="2" borderId="28" xfId="0" applyAlignment="1" applyBorder="1" applyFont="1" applyNumberFormat="1" applyFill="1" applyProtection="1">
      <alignment horizontal="center" vertical="center" wrapText="1"/>
    </xf>
    <xf xxid="210" numFmtId="0" fontId="10" fillId="2" borderId="40" xfId="0" applyAlignment="1" applyBorder="1" applyFont="1" applyNumberFormat="1" applyFill="1" applyProtection="1">
      <alignment horizontal="center" vertical="center" wrapText="1"/>
    </xf>
    <xf xxid="211" numFmtId="0" fontId="10" fillId="2" borderId="41" xfId="0" applyAlignment="1" applyBorder="1" applyFont="1" applyNumberFormat="1" applyFill="1" applyProtection="1">
      <alignment horizontal="center" vertical="center" wrapText="1"/>
    </xf>
    <xf xxid="212" numFmtId="0" fontId="10" fillId="2" borderId="25" xfId="0" applyAlignment="1" applyBorder="1" applyFont="1" applyNumberFormat="1" applyFill="1" applyProtection="1">
      <alignment horizontal="center" vertical="center"/>
    </xf>
    <xf xxid="213" numFmtId="0" fontId="10" fillId="2" borderId="0" xfId="0" applyAlignment="1" applyBorder="1" applyFont="1" applyNumberFormat="1" applyFill="1" applyProtection="1">
      <alignment horizontal="center" vertical="center"/>
    </xf>
    <xf xxid="214" numFmtId="0" fontId="10" fillId="2" borderId="36" xfId="0" applyAlignment="1" applyBorder="1" applyFont="1" applyNumberFormat="1" applyFill="1" applyProtection="1">
      <alignment horizontal="center" vertical="center"/>
    </xf>
    <xf xxid="215" numFmtId="0" fontId="10" fillId="2" borderId="42" xfId="0" applyAlignment="1" applyBorder="1" applyFont="1" applyNumberFormat="1" applyFill="1" applyProtection="1">
      <alignment horizontal="center" vertical="center" wrapText="1"/>
    </xf>
    <xf xxid="216" numFmtId="0" fontId="0" fillId="2" borderId="43" xfId="0" applyAlignment="1" applyBorder="1" applyFont="1" applyNumberFormat="1" applyFill="1" applyProtection="1">
      <alignment horizontal="center" vertical="center" wrapText="1"/>
    </xf>
    <xf xxid="217" numFmtId="0" fontId="0" fillId="2" borderId="44" xfId="0" applyAlignment="1" applyBorder="1" applyFont="1" applyNumberFormat="1" applyFill="1" applyProtection="1">
      <alignment horizontal="center" vertical="center" wrapText="1"/>
    </xf>
    <xf xxid="218" numFmtId="0" fontId="14" fillId="2" borderId="45" xfId="0" applyAlignment="1" applyBorder="1" applyFont="1" applyNumberFormat="1" applyFill="1" applyProtection="1">
      <alignment horizontal="center" vertical="center" wrapText="1"/>
    </xf>
    <xf xxid="219" numFmtId="0" fontId="22" fillId="2" borderId="43" xfId="0" applyAlignment="1" applyBorder="1" applyFont="1" applyNumberFormat="1" applyFill="1" applyProtection="1">
      <alignment horizontal="center" vertical="center" wrapText="1"/>
    </xf>
    <xf xxid="220" numFmtId="0" fontId="18" fillId="2" borderId="0" xfId="0" applyAlignment="1" applyBorder="1" applyFont="1" applyNumberFormat="1" applyFill="1" applyProtection="1">
      <alignment vertical="top"/>
    </xf>
    <xf xxid="221" numFmtId="0" fontId="0" fillId="2" borderId="0" xfId="0" applyAlignment="1" applyBorder="1" applyFont="1" applyNumberFormat="1" applyFill="1" applyProtection="1">
      <alignment vertical="top"/>
    </xf>
    <xf xxid="222" numFmtId="0" fontId="0" fillId="2" borderId="31" xfId="0" applyAlignment="1" applyBorder="1" applyFont="1" applyNumberFormat="1" applyFill="1" applyProtection="1">
      <alignment vertical="top"/>
    </xf>
    <xf xxid="223" numFmtId="0" fontId="18" fillId="2" borderId="30" xfId="0" applyAlignment="1" applyBorder="1" applyFont="1" applyNumberFormat="1" applyFill="1" applyProtection="1">
      <alignment horizontal="center" vertical="center"/>
    </xf>
    <xf xxid="224" numFmtId="0" fontId="18" fillId="2" borderId="46" xfId="0" applyAlignment="1" applyBorder="1" applyFont="1" applyNumberFormat="1" applyFill="1" applyProtection="1">
      <alignment horizontal="left"/>
    </xf>
    <xf xxid="225" numFmtId="0" fontId="18" fillId="2" borderId="40" xfId="0" applyAlignment="1" applyBorder="1" applyFont="1" applyNumberFormat="1" applyFill="1" applyProtection="1">
      <alignment horizontal="left"/>
    </xf>
    <xf xxid="226" numFmtId="0" fontId="18" fillId="2" borderId="29" xfId="0" applyAlignment="1" applyBorder="1" applyFont="1" applyNumberFormat="1" applyFill="1" applyProtection="1">
      <alignment horizontal="left"/>
    </xf>
    <xf xxid="227" numFmtId="0" fontId="10" fillId="2" borderId="25" xfId="0" applyAlignment="1" applyBorder="1" applyFont="1" applyNumberFormat="1" applyFill="1" applyProtection="1">
      <alignment horizontal="center" vertical="center" wrapText="1"/>
    </xf>
    <xf xxid="228" numFmtId="0" fontId="10" fillId="2" borderId="36" xfId="0" applyAlignment="1" applyBorder="1" applyFont="1" applyNumberFormat="1" applyFill="1" applyProtection="1">
      <alignment horizontal="center" vertical="center" wrapText="1"/>
    </xf>
    <xf xxid="229" numFmtId="0" fontId="10" fillId="2" borderId="31" xfId="0" applyAlignment="1" applyBorder="1" applyFont="1" applyNumberFormat="1" applyFill="1" applyProtection="1">
      <alignment horizontal="left" vertical="top"/>
    </xf>
    <xf xxid="230" numFmtId="0" fontId="0" fillId="2" borderId="0" xfId="0" applyAlignment="1" applyBorder="1" applyFont="1" applyNumberFormat="1" applyFill="1" applyProtection="1">
      <alignment horizontal="left" vertical="top"/>
    </xf>
    <xf xxid="231" numFmtId="0" fontId="0" fillId="2" borderId="0" xfId="0" applyAlignment="1" applyBorder="1" applyFont="1" applyNumberFormat="1" applyFill="1" applyProtection="1">
      <alignment horizontal="center" vertical="center"/>
    </xf>
    <xf xxid="232" numFmtId="0" fontId="1" fillId="2" borderId="12" xfId="0" applyAlignment="1" applyBorder="1" applyFont="1" applyNumberFormat="1" applyFill="1" applyProtection="1">
      <alignment horizontal="right"/>
    </xf>
    <xf xxid="233" numFmtId="0" fontId="1" fillId="2" borderId="38" xfId="0" applyAlignment="1" applyBorder="1" applyFont="1" applyNumberFormat="1" applyFill="1" applyProtection="1">
      <alignment horizontal="center" vertical="center"/>
    </xf>
    <xf xxid="234" numFmtId="0" fontId="1" fillId="2" borderId="20" xfId="0" applyAlignment="1" applyBorder="1" applyFont="1" applyNumberFormat="1" applyFill="1" applyProtection="1">
      <alignment horizontal="center" vertical="center"/>
    </xf>
    <xf xxid="235" numFmtId="0" fontId="1" fillId="2" borderId="35" xfId="0" applyAlignment="1" applyBorder="1" applyFont="1" applyNumberFormat="1" applyFill="1" applyProtection="1">
      <alignment horizontal="center" vertical="center"/>
    </xf>
    <xf xxid="236" numFmtId="0" fontId="1" fillId="2" borderId="0" xfId="0" applyAlignment="1" applyBorder="1" applyFont="1" applyNumberFormat="1" applyFill="1" applyProtection="1">
      <alignment horizontal="center" vertical="center"/>
    </xf>
    <xf xxid="237" numFmtId="0" fontId="1" fillId="2" borderId="35" xfId="0" applyAlignment="1" applyBorder="1" applyFont="1" applyNumberFormat="1" applyFill="1" applyProtection="1">
      <alignment horizontal="center"/>
    </xf>
    <xf xxid="238" numFmtId="0" fontId="1" fillId="2" borderId="0" xfId="0" applyAlignment="1" applyBorder="1" applyFont="1" applyNumberFormat="1" applyFill="1" applyProtection="1">
      <alignment horizontal="center"/>
    </xf>
    <xf xxid="239" numFmtId="0" fontId="1" fillId="2" borderId="23" xfId="0" applyAlignment="1" applyBorder="1" applyFont="1" applyNumberFormat="1" applyFill="1" applyProtection="1">
      <alignment horizontal="center"/>
    </xf>
    <xf xxid="240" numFmtId="0" fontId="1" fillId="2" borderId="12" xfId="0" applyAlignment="1" applyBorder="1" applyFont="1" applyNumberFormat="1" applyFill="1" applyProtection="1">
      <alignment horizontal="center"/>
    </xf>
    <xf xxid="241" numFmtId="0" fontId="19" fillId="2" borderId="43" xfId="0" applyAlignment="1" applyBorder="1" applyFont="1" applyNumberFormat="1" applyFill="1" applyProtection="1">
      <alignment horizontal="center" vertical="center"/>
    </xf>
    <xf xxid="242" numFmtId="0" fontId="19" fillId="2" borderId="44" xfId="0" applyAlignment="1" applyBorder="1" applyFont="1" applyNumberFormat="1" applyFill="1" applyProtection="1">
      <alignment horizontal="center" vertical="center"/>
    </xf>
    <xf xxid="243" numFmtId="0" fontId="1" fillId="2" borderId="35" xfId="0" applyAlignment="1" applyBorder="1" applyFont="1" applyNumberFormat="1" applyFill="1" applyProtection="1">
      <alignment horizontal="right"/>
    </xf>
    <xf xxid="244" numFmtId="0" fontId="10" fillId="2" borderId="27" xfId="0" applyAlignment="1" applyBorder="1" applyFont="1" applyNumberFormat="1" applyFill="1" applyProtection="1">
      <alignment horizontal="center" vertical="center" wrapText="1"/>
    </xf>
    <xf xxid="245" numFmtId="0" fontId="0" fillId="2" borderId="20" xfId="0" applyAlignment="1" applyBorder="1" applyFont="1" applyNumberFormat="1" applyFill="1" applyProtection="1">
      <alignment horizontal="center" vertical="center" wrapText="1"/>
    </xf>
    <xf xxid="246" numFmtId="0" fontId="0" fillId="2" borderId="47" xfId="0" applyAlignment="1" applyBorder="1" applyFont="1" applyNumberFormat="1" applyFill="1" applyProtection="1">
      <alignment horizontal="center" vertical="center" wrapText="1"/>
    </xf>
    <xf xxid="247" numFmtId="0" fontId="0" fillId="2" borderId="30" xfId="0" applyAlignment="1" applyBorder="1" applyFont="1" applyNumberFormat="1" applyFill="1" applyProtection="1">
      <alignment horizontal="center" vertical="center" wrapText="1"/>
    </xf>
    <xf xxid="248" numFmtId="0" fontId="0" fillId="2" borderId="31" xfId="0" applyAlignment="1" applyBorder="1" applyFont="1" applyNumberFormat="1" applyFill="1" applyProtection="1">
      <alignment horizontal="center" vertical="center" wrapText="1"/>
    </xf>
    <xf xxid="249" numFmtId="0" fontId="0" fillId="2" borderId="32" xfId="0" applyAlignment="1" applyBorder="1" applyFont="1" applyNumberFormat="1" applyFill="1" applyProtection="1">
      <alignment horizontal="center" vertical="center" wrapText="1"/>
    </xf>
    <xf xxid="250" numFmtId="0" fontId="9" fillId="2" borderId="0" xfId="0" applyAlignment="1" applyBorder="1" applyFont="1" applyNumberFormat="1" applyFill="1" applyProtection="1">
      <alignment horizontal="center" vertical="center"/>
    </xf>
    <xf xxid="251" numFmtId="0" fontId="10" fillId="2" borderId="0" xfId="0" applyAlignment="1" applyBorder="1" applyFont="1" applyNumberFormat="1" applyFill="1" applyProtection="1">
      <alignment horizontal="left" wrapText="1" indent="2"/>
    </xf>
    <xf xxid="252" numFmtId="0" fontId="0" fillId="2" borderId="0" xfId="0" applyAlignment="1" applyBorder="1" applyFont="1" applyNumberFormat="1" applyFill="1" applyProtection="1">
      <alignment horizontal="left" indent="2"/>
    </xf>
    <xf xxid="253" numFmtId="0" fontId="14" fillId="2" borderId="38" xfId="0" applyAlignment="1" applyBorder="1" applyFont="1" applyNumberFormat="1" applyFill="1" applyProtection="1">
      <alignment horizontal="center" vertical="center" wrapText="1"/>
    </xf>
    <xf xxid="254" numFmtId="0" fontId="14" fillId="2" borderId="20" xfId="0" applyAlignment="1" applyBorder="1" applyFont="1" applyNumberFormat="1" applyFill="1" applyProtection="1">
      <alignment horizontal="center"/>
    </xf>
    <xf xxid="255" numFmtId="0" fontId="14" fillId="2" borderId="45" xfId="0" applyAlignment="1" applyBorder="1" applyFont="1" applyNumberFormat="1" applyFill="1" applyProtection="1">
      <alignment horizontal="left" vertical="center" indent="3"/>
    </xf>
    <xf xxid="256" numFmtId="0" fontId="22" fillId="2" borderId="43" xfId="0" applyAlignment="1" applyBorder="1" applyFont="1" applyNumberFormat="1" applyFill="1" applyProtection="1">
      <alignment horizontal="left" vertical="center" indent="3"/>
    </xf>
    <xf xxid="257" numFmtId="0" fontId="10" fillId="2" borderId="45" xfId="0" applyAlignment="1" applyBorder="1" applyFont="1" applyNumberFormat="1" applyFill="1" applyProtection="1">
      <alignment horizontal="center" vertical="center" wrapText="1"/>
    </xf>
    <xf xxid="258" numFmtId="0" fontId="0" fillId="2" borderId="48" xfId="0" applyAlignment="1" applyBorder="1" applyFont="1" applyNumberFormat="1" applyFill="1" applyProtection="1">
      <alignment horizontal="center" vertical="center" wrapText="1"/>
    </xf>
    <xf xxid="259" numFmtId="0" fontId="0" fillId="2" borderId="44" xfId="0" applyAlignment="1" applyBorder="1" applyFont="1" applyNumberFormat="1" applyFill="1" applyProtection="1">
      <alignment horizontal="center"/>
    </xf>
    <xf xxid="260" numFmtId="0" fontId="19" fillId="2" borderId="49" xfId="0" applyAlignment="1" applyBorder="1" applyFont="1" applyNumberFormat="1" applyFill="1" applyProtection="1">
      <alignment horizontal="center" vertical="center"/>
    </xf>
    <xf xxid="261" numFmtId="0" fontId="0" fillId="2" borderId="49" xfId="0" applyAlignment="1" applyBorder="1" applyFont="1" applyNumberFormat="1" applyFill="1" applyProtection="1">
      <alignment horizontal="center" vertical="center"/>
    </xf>
    <xf xxid="262" numFmtId="0" fontId="0" fillId="2" borderId="0" xfId="0" applyAlignment="1" applyBorder="1" applyFont="1" applyNumberFormat="1" applyFill="1" applyProtection="1">
      <alignment horizontal="center" vertical="center" wrapText="1"/>
    </xf>
    <xf xxid="263" numFmtId="0" fontId="10" fillId="2" borderId="12" xfId="0" applyAlignment="1" applyBorder="1" applyFont="1" applyNumberFormat="1" applyFill="1" applyProtection="1">
      <alignment horizontal="center" vertical="center" wrapText="1"/>
    </xf>
    <xf xxid="264" numFmtId="0" fontId="0" fillId="2" borderId="12" xfId="0" applyAlignment="1" applyBorder="1" applyFont="1" applyNumberFormat="1" applyFill="1" applyProtection="1">
      <alignment horizontal="center" vertical="center" wrapText="1"/>
    </xf>
    <xf xxid="265" numFmtId="0" fontId="10" fillId="2" borderId="50" xfId="0" applyAlignment="1" applyBorder="1" applyFont="1" applyNumberFormat="1" applyFill="1" applyProtection="1">
      <alignment horizontal="center" vertical="center" wrapText="1"/>
    </xf>
    <xf xxid="266" numFmtId="0" fontId="0" fillId="2" borderId="49" xfId="0" applyAlignment="1" applyBorder="1" applyFont="1" applyNumberFormat="1" applyFill="1" applyProtection="1">
      <alignment horizontal="center"/>
    </xf>
    <xf xxid="267" numFmtId="0" fontId="10" fillId="2" borderId="43" xfId="0" applyAlignment="1" applyBorder="1" applyFont="1" applyNumberFormat="1" applyFill="1" applyProtection="1">
      <alignment horizontal="center" vertical="center" wrapText="1"/>
    </xf>
    <xf xxid="268" numFmtId="0" fontId="10" fillId="2" borderId="44" xfId="0" applyAlignment="1" applyBorder="1" applyFont="1" applyNumberFormat="1" applyFill="1" applyProtection="1">
      <alignment horizontal="center" vertical="center" wrapText="1"/>
    </xf>
    <xf xxid="269" numFmtId="0" fontId="14" fillId="2" borderId="12" xfId="0" applyAlignment="1" applyBorder="1" applyFont="1" applyNumberFormat="1" applyFill="1" applyProtection="1">
      <alignment horizontal="right"/>
    </xf>
    <xf xxid="270" numFmtId="0" fontId="10" fillId="2" borderId="17" xfId="0" applyAlignment="1" applyBorder="1" applyFont="1" applyNumberFormat="1" applyFill="1" applyProtection="1">
      <alignment horizontal="center" vertical="center"/>
    </xf>
    <xf xxid="271" numFmtId="0" fontId="0" fillId="2" borderId="31" xfId="0" applyAlignment="1" applyBorder="1" applyFont="1" applyNumberFormat="1" applyFill="1" applyProtection="1">
      <alignment horizontal="center" vertical="center"/>
    </xf>
    <xf xxid="272" numFmtId="0" fontId="0" fillId="2" borderId="34" xfId="0" applyAlignment="1" applyBorder="1" applyFont="1" applyNumberFormat="1" applyFill="1" applyProtection="1">
      <alignment horizontal="center" vertical="center"/>
    </xf>
    <xf xxid="273" numFmtId="0" fontId="10" fillId="2" borderId="51" xfId="0" applyAlignment="1" applyBorder="1" applyFont="1" applyNumberFormat="1" applyFill="1" applyProtection="1">
      <alignment horizontal="center" vertical="center" wrapText="1"/>
    </xf>
    <xf xxid="274" numFmtId="0" fontId="14" fillId="2" borderId="49" xfId="0" applyAlignment="1" applyBorder="1" applyFont="1" applyNumberFormat="1" applyFill="1" applyProtection="1">
      <alignment horizontal="center" vertical="center" wrapText="1"/>
    </xf>
    <xf xxid="275" numFmtId="0" fontId="14" fillId="2" borderId="52" xfId="0" applyAlignment="1" applyBorder="1" applyFont="1" applyNumberFormat="1" applyFill="1" applyProtection="1">
      <alignment horizontal="center" vertical="center" wrapText="1"/>
    </xf>
    <xf xxid="276" numFmtId="0" fontId="10" fillId="2" borderId="30" xfId="0" applyAlignment="1" applyBorder="1" applyFont="1" applyNumberFormat="1" applyFill="1" applyProtection="1">
      <alignment horizontal="center" vertical="center" wrapText="1"/>
    </xf>
    <xf xxid="277" numFmtId="0" fontId="14" fillId="2" borderId="31" xfId="0" applyAlignment="1" applyBorder="1" applyFont="1" applyNumberFormat="1" applyFill="1" applyProtection="1">
      <alignment horizontal="center" vertical="center" wrapText="1"/>
    </xf>
    <xf xxid="278" numFmtId="0" fontId="14" fillId="2" borderId="32" xfId="0" applyAlignment="1" applyBorder="1" applyFont="1" applyNumberFormat="1" applyFill="1" applyProtection="1">
      <alignment horizontal="center" vertical="center" wrapText="1"/>
    </xf>
    <xf xxid="279" numFmtId="0" fontId="11" fillId="2" borderId="20" xfId="0" applyAlignment="1" applyBorder="1" applyFont="1" applyNumberFormat="1" applyFill="1" applyProtection="1">
      <alignment horizontal="center" vertical="center" wrapText="1"/>
    </xf>
    <xf xxid="280" numFmtId="0" fontId="11" fillId="2" borderId="0" xfId="0" applyAlignment="1" applyBorder="1" applyFont="1" applyNumberFormat="1" applyFill="1" applyProtection="1">
      <alignment horizontal="center" vertical="center" wrapText="1"/>
    </xf>
    <xf xxid="281" numFmtId="0" fontId="11" fillId="2" borderId="12" xfId="0" applyAlignment="1" applyBorder="1" applyFont="1" applyNumberFormat="1" applyFill="1" applyProtection="1">
      <alignment horizontal="center" vertical="center" wrapText="1"/>
    </xf>
    <xf xxid="282" numFmtId="0" fontId="10" fillId="2" borderId="38" xfId="0" applyAlignment="1" applyBorder="1" applyFont="1" applyNumberFormat="1" applyFill="1" applyProtection="1">
      <alignment horizontal="center" vertical="center" wrapText="1"/>
    </xf>
    <xf xxid="283" numFmtId="0" fontId="0" fillId="2" borderId="20" xfId="0" applyAlignment="1" applyBorder="1" applyFont="1" applyNumberFormat="1" applyFill="1" applyProtection="1">
      <alignment horizontal="center"/>
    </xf>
    <xf xxid="284" numFmtId="0" fontId="0" fillId="2" borderId="17" xfId="0" applyAlignment="1" applyBorder="1" applyFont="1" applyNumberFormat="1" applyFill="1" applyProtection="1">
      <alignment horizontal="center"/>
    </xf>
    <xf xxid="285" numFmtId="0" fontId="0" fillId="2" borderId="39" xfId="0" applyAlignment="1" applyBorder="1" applyFont="1" applyNumberFormat="1" applyFill="1" applyProtection="1">
      <alignment horizontal="center"/>
    </xf>
    <xf xxid="286" numFmtId="0" fontId="0" fillId="2" borderId="31" xfId="0" applyAlignment="1" applyBorder="1" applyFont="1" applyNumberFormat="1" applyFill="1" applyProtection="1">
      <alignment horizontal="center"/>
    </xf>
    <xf xxid="287" numFmtId="0" fontId="0" fillId="2" borderId="34" xfId="0" applyAlignment="1" applyBorder="1" applyFont="1" applyNumberFormat="1" applyFill="1" applyProtection="1">
      <alignment horizontal="center"/>
    </xf>
    <xf xxid="288" numFmtId="0" fontId="0" fillId="2" borderId="20" xfId="0" applyAlignment="1" applyBorder="1" applyFont="1" applyNumberFormat="1" applyFill="1" applyProtection="1">
      <alignment horizontal="center" vertical="center"/>
    </xf>
    <xf xxid="289" numFmtId="0" fontId="0" fillId="2" borderId="30" xfId="0" applyAlignment="1" applyBorder="1" applyFont="1" applyNumberFormat="1" applyFill="1" applyProtection="1">
      <alignment horizontal="center" vertical="center"/>
    </xf>
    <xf xxid="290" numFmtId="0" fontId="0" fillId="2" borderId="17" xfId="0" applyAlignment="1" applyBorder="1" applyFont="1" applyNumberFormat="1" applyFill="1" applyProtection="1">
      <alignment horizontal="center" vertical="center" wrapText="1"/>
    </xf>
    <xf xxid="291" numFmtId="0" fontId="0" fillId="2" borderId="39" xfId="0" applyAlignment="1" applyBorder="1" applyFont="1" applyNumberFormat="1" applyFill="1" applyProtection="1">
      <alignment horizontal="center" vertical="center" wrapText="1"/>
    </xf>
    <xf xxid="292" numFmtId="0" fontId="0" fillId="2" borderId="34" xfId="0" applyAlignment="1" applyBorder="1" applyFont="1" applyNumberFormat="1" applyFill="1" applyProtection="1">
      <alignment horizontal="center" vertical="center" wrapText="1"/>
    </xf>
    <xf xxid="293" numFmtId="0" fontId="14" fillId="2" borderId="27" xfId="0" applyAlignment="1" applyBorder="1" applyFont="1" applyNumberFormat="1" applyFill="1" applyProtection="1">
      <alignment horizontal="center" vertical="center" wrapText="1"/>
    </xf>
    <xf xxid="294" numFmtId="0" fontId="22" fillId="2" borderId="20" xfId="0" applyAlignment="1" applyBorder="1" applyFont="1" applyNumberFormat="1" applyFill="1" applyProtection="1">
      <alignment horizontal="center" wrapText="1"/>
    </xf>
    <xf xxid="295" numFmtId="0" fontId="22" fillId="2" borderId="30" xfId="0" applyAlignment="1" applyBorder="1" applyFont="1" applyNumberFormat="1" applyFill="1" applyProtection="1">
      <alignment horizontal="center" wrapText="1"/>
    </xf>
    <xf xxid="296" numFmtId="0" fontId="22" fillId="2" borderId="31" xfId="0" applyAlignment="1" applyBorder="1" applyFont="1" applyNumberFormat="1" applyFill="1" applyProtection="1">
      <alignment horizontal="center" wrapText="1"/>
    </xf>
    <xf xxid="297" numFmtId="0" fontId="0" fillId="2" borderId="0" xfId="0"/>
    <xf xxid="298" numFmtId="0" fontId="7" fillId="2" borderId="0" xfId="0" applyAlignment="1" applyBorder="1" applyFont="1" applyNumberFormat="1" applyFill="1" applyProtection="1">
      <alignment wrapText="1"/>
    </xf>
    <xf xxid="299" numFmtId="0" fontId="40" fillId="2" borderId="0" xfId="0" applyAlignment="1" applyBorder="1" applyFont="1" applyNumberFormat="1" applyFill="1" applyProtection="1"/>
    <xf xxid="300" numFmtId="0" fontId="41" fillId="2" borderId="0" xfId="0" applyAlignment="1" applyBorder="1" applyFont="1" applyNumberFormat="1" applyFill="1" applyProtection="1"/>
    <xf xxid="301" numFmtId="0" fontId="42" fillId="2" borderId="0" xfId="0" applyAlignment="1" applyBorder="1" applyFont="1" applyNumberFormat="1" applyFill="1" applyProtection="1"/>
    <xf xxid="302" numFmtId="0" fontId="43" fillId="2" borderId="0" xfId="0" applyAlignment="1" applyBorder="1" applyFont="1" applyNumberFormat="1" applyFill="1" applyProtection="1"/>
    <xf xxid="303" numFmtId="0" fontId="41" fillId="2" borderId="0" xfId="0" applyAlignment="1" applyBorder="1" applyFont="1" applyNumberFormat="1" applyFill="1" applyProtection="1">
      <alignment wrapText="1"/>
    </xf>
    <xf xxid="304" numFmtId="0" fontId="43" fillId="2" borderId="0" xfId="0" applyAlignment="1" applyBorder="1" applyFont="1" applyNumberFormat="1" applyFill="1" applyProtection="1">
      <alignment wrapText="1"/>
    </xf>
    <xf xxid="305" numFmtId="0" fontId="43" fillId="2" borderId="0" xfId="0" applyAlignment="1" applyBorder="1" applyFont="1" applyNumberFormat="1" applyFill="1" applyProtection="1">
      <alignment horizontal="center" wrapText="1"/>
    </xf>
    <xf xxid="306" numFmtId="179" fontId="12" fillId="2" borderId="33" xfId="0" applyAlignment="1" applyBorder="1" applyFont="1" applyNumberFormat="1" applyFill="1" applyProtection="1">
      <alignment horizontal="right"/>
    </xf>
    <xf xxid="307" numFmtId="179" fontId="44" fillId="2" borderId="33" xfId="0" applyAlignment="1" applyBorder="1" applyFont="1" applyNumberFormat="1" applyFill="1" applyProtection="1">
      <alignment horizontal="right"/>
    </xf>
    <xf xxid="308" numFmtId="179" fontId="45" fillId="2" borderId="33" xfId="0" applyAlignment="1" applyBorder="1" applyFont="1" applyNumberFormat="1" applyFill="1" applyProtection="1">
      <alignment horizontal="right"/>
    </xf>
    <xf xxid="309" numFmtId="179" fontId="12" fillId="2" borderId="24" xfId="0" applyAlignment="1" applyBorder="1" applyFont="1" applyNumberFormat="1" applyFill="1" applyProtection="1">
      <alignment horizontal="right"/>
    </xf>
    <xf xxid="310" numFmtId="179" fontId="44" fillId="2" borderId="24" xfId="0" applyAlignment="1" applyBorder="1" applyFont="1" applyNumberFormat="1" applyFill="1" applyProtection="1">
      <alignment horizontal="right"/>
    </xf>
    <xf xxid="311" numFmtId="179" fontId="45" fillId="2" borderId="24" xfId="0" applyAlignment="1" applyBorder="1" applyFont="1" applyNumberFormat="1" applyFill="1" applyProtection="1">
      <alignment horizontal="right"/>
    </xf>
    <xf xxid="312" numFmtId="179" fontId="11" fillId="2" borderId="24" xfId="0" applyAlignment="1" applyBorder="1" applyFont="1" applyNumberFormat="1" applyFill="1" applyProtection="1">
      <alignment horizontal="right"/>
    </xf>
    <xf xxid="313" numFmtId="179" fontId="19" fillId="2" borderId="24" xfId="0" applyAlignment="1" applyBorder="1" applyFont="1" applyNumberFormat="1" applyFill="1" applyProtection="1">
      <alignment horizontal="right"/>
    </xf>
    <xf xxid="314" numFmtId="180" fontId="11" fillId="2" borderId="24" xfId="0" applyAlignment="1" applyBorder="1" applyFont="1" applyNumberFormat="1" applyFill="1" applyProtection="1">
      <alignment horizontal="right"/>
    </xf>
    <xf xxid="315" numFmtId="180" fontId="19" fillId="2" borderId="24" xfId="0" applyAlignment="1" applyBorder="1" applyFont="1" applyNumberFormat="1" applyFill="1" applyProtection="1">
      <alignment horizontal="right"/>
    </xf>
    <xf xxid="316" numFmtId="181" fontId="0" fillId="2" borderId="0" xfId="0" applyAlignment="1" applyBorder="1" applyFont="1" applyNumberFormat="1" applyFill="1" applyProtection="1">
      <alignment horizontal="right"/>
    </xf>
    <xf xxid="317" numFmtId="181" fontId="19" fillId="2" borderId="0" xfId="0" applyAlignment="1" applyBorder="1" applyFont="1" applyNumberFormat="1" applyFill="1" applyProtection="1">
      <alignment horizontal="right"/>
    </xf>
    <xf xxid="318" numFmtId="181" fontId="12" fillId="2" borderId="11" xfId="0" applyAlignment="1" applyBorder="1" applyFont="1" applyNumberFormat="1" applyFill="1" applyProtection="1">
      <alignment horizontal="right"/>
    </xf>
    <xf xxid="319" numFmtId="181" fontId="44" fillId="2" borderId="11" xfId="0" applyAlignment="1" applyBorder="1" applyFont="1" applyNumberFormat="1" applyFill="1" applyProtection="1">
      <alignment horizontal="right"/>
    </xf>
    <xf xxid="320" numFmtId="181" fontId="45" fillId="2" borderId="11" xfId="0" applyAlignment="1" applyBorder="1" applyFont="1" applyNumberFormat="1" applyFill="1" applyProtection="1">
      <alignment horizontal="right"/>
    </xf>
    <xf xxid="321" numFmtId="181" fontId="11" fillId="2" borderId="11" xfId="0" applyAlignment="1" applyBorder="1" applyFont="1" applyNumberFormat="1" applyFill="1" applyProtection="1">
      <alignment horizontal="right"/>
    </xf>
    <xf xxid="322" numFmtId="181" fontId="19" fillId="2" borderId="11" xfId="0" applyAlignment="1" applyBorder="1" applyFont="1" applyNumberFormat="1" applyFill="1" applyProtection="1">
      <alignment horizontal="right"/>
    </xf>
    <xf xxid="323" numFmtId="182" fontId="11" fillId="2" borderId="11" xfId="0" applyAlignment="1" applyBorder="1" applyFont="1" applyNumberFormat="1" applyFill="1" applyProtection="1">
      <alignment horizontal="right"/>
    </xf>
    <xf xxid="324" numFmtId="182" fontId="19" fillId="2" borderId="11" xfId="0" applyAlignment="1" applyBorder="1" applyFont="1" applyNumberFormat="1" applyFill="1" applyProtection="1">
      <alignment horizontal="right"/>
    </xf>
    <xf xxid="325" numFmtId="0" fontId="43" fillId="2" borderId="0" xfId="0" applyAlignment="1" applyBorder="1" applyFont="1" applyNumberFormat="1" applyFill="1" applyProtection="1">
      <alignment horizontal="center" vertical="top"/>
    </xf>
    <xf xxid="326" numFmtId="179" fontId="12" fillId="2" borderId="10" xfId="0" applyAlignment="1" applyBorder="1" applyFont="1" applyNumberFormat="1" applyFill="1" applyProtection="1">
      <alignment horizontal="right" vertical="top"/>
    </xf>
    <xf xxid="327" numFmtId="179" fontId="44" fillId="2" borderId="10" xfId="0" applyAlignment="1" applyBorder="1" applyFont="1" applyNumberFormat="1" applyFill="1" applyProtection="1">
      <alignment horizontal="right" vertical="top"/>
    </xf>
    <xf xxid="328" numFmtId="179" fontId="45" fillId="2" borderId="10" xfId="0" applyAlignment="1" applyBorder="1" applyFont="1" applyNumberFormat="1" applyFill="1" applyProtection="1">
      <alignment horizontal="right" vertical="top"/>
    </xf>
    <xf xxid="329" numFmtId="179" fontId="12" fillId="2" borderId="11" xfId="0" applyAlignment="1" applyBorder="1" applyFont="1" applyNumberFormat="1" applyFill="1" applyProtection="1">
      <alignment horizontal="right" vertical="top"/>
    </xf>
    <xf xxid="330" numFmtId="179" fontId="44" fillId="2" borderId="11" xfId="0" applyAlignment="1" applyBorder="1" applyFont="1" applyNumberFormat="1" applyFill="1" applyProtection="1">
      <alignment horizontal="right" vertical="top"/>
    </xf>
    <xf xxid="331" numFmtId="179" fontId="45" fillId="2" borderId="11" xfId="0" applyAlignment="1" applyBorder="1" applyFont="1" applyNumberFormat="1" applyFill="1" applyProtection="1">
      <alignment horizontal="right" vertical="top"/>
    </xf>
    <xf xxid="332" numFmtId="179" fontId="11" fillId="2" borderId="11" xfId="0" applyAlignment="1" applyBorder="1" applyFont="1" applyNumberFormat="1" applyFill="1" applyProtection="1">
      <alignment horizontal="right" vertical="top"/>
    </xf>
    <xf xxid="333" numFmtId="179" fontId="19" fillId="2" borderId="11" xfId="0" applyAlignment="1" applyBorder="1" applyFont="1" applyNumberFormat="1" applyFill="1" applyProtection="1">
      <alignment horizontal="right" vertical="top"/>
    </xf>
    <xf xxid="334" numFmtId="180" fontId="11" fillId="2" borderId="11" xfId="0" applyAlignment="1" applyBorder="1" applyFont="1" applyNumberFormat="1" applyFill="1" applyProtection="1">
      <alignment horizontal="right" vertical="top"/>
    </xf>
    <xf xxid="335" numFmtId="180" fontId="19" fillId="2" borderId="11" xfId="0" applyAlignment="1" applyBorder="1" applyFont="1" applyNumberFormat="1" applyFill="1" applyProtection="1">
      <alignment horizontal="right" vertical="top"/>
    </xf>
    <xf xxid="336" numFmtId="179" fontId="19" fillId="2" borderId="11" xfId="0" applyAlignment="1" applyBorder="1" applyFont="1" applyNumberFormat="1" applyFill="1" applyProtection="1">
      <alignment horizontal="right"/>
    </xf>
    <xf xxid="337" numFmtId="179" fontId="46" fillId="2" borderId="11" xfId="0" applyAlignment="1" applyBorder="1" applyFont="1" applyNumberFormat="1" applyFill="1" applyProtection="1">
      <alignment horizontal="right"/>
    </xf>
    <xf xxid="338" numFmtId="180" fontId="19" fillId="2" borderId="11" xfId="0" applyAlignment="1" applyBorder="1" applyFont="1" applyNumberFormat="1" applyFill="1" applyProtection="1">
      <alignment horizontal="right"/>
    </xf>
    <xf xxid="339" numFmtId="180" fontId="46" fillId="2" borderId="11" xfId="0" applyAlignment="1" applyBorder="1" applyFont="1" applyNumberFormat="1" applyFill="1" applyProtection="1">
      <alignment horizontal="right"/>
    </xf>
    <xf xxid="340" numFmtId="49" fontId="10" fillId="2" borderId="0" xfId="0" applyAlignment="1" applyBorder="1" applyFont="1" applyNumberFormat="1" applyFill="1" applyProtection="1" quotePrefix="1">
      <alignment horizontal="left" wrapText="1"/>
    </xf>
    <xf xxid="341" numFmtId="0" fontId="47" fillId="2" borderId="0" xfId="0" applyAlignment="1" applyBorder="1" applyFont="1" applyNumberFormat="1" applyFill="1" applyProtection="1">
      <alignment horizontal="right"/>
    </xf>
    <xf xxid="342" numFmtId="179" fontId="19" fillId="2" borderId="10" xfId="0" applyAlignment="1" applyBorder="1" applyFont="1" applyNumberFormat="1" applyFill="1" applyProtection="1">
      <alignment horizontal="right"/>
    </xf>
    <xf xxid="343" numFmtId="49" fontId="43" fillId="2" borderId="0" xfId="0" applyAlignment="1" applyBorder="1" applyFont="1" applyNumberFormat="1" applyFill="1" applyProtection="1" quotePrefix="1">
      <alignment horizontal="left" wrapText="1"/>
    </xf>
    <xf xxid="344" numFmtId="179" fontId="46" fillId="2" borderId="10" xfId="0" applyAlignment="1" applyBorder="1" applyFont="1" applyNumberFormat="1" applyFill="1" applyProtection="1">
      <alignment horizontal="right"/>
    </xf>
    <xf xxid="345" numFmtId="179" fontId="20" fillId="2" borderId="10" xfId="0" applyAlignment="1" applyBorder="1" applyFont="1" applyNumberFormat="1" applyFill="1" applyProtection="1">
      <alignment horizontal="right"/>
    </xf>
    <xf xxid="346" numFmtId="179" fontId="20" fillId="2" borderId="11" xfId="0" applyAlignment="1" applyBorder="1" applyFont="1" applyNumberFormat="1" applyFill="1" applyProtection="1">
      <alignment horizontal="right"/>
    </xf>
    <xf xxid="347" numFmtId="0" fontId="48" fillId="2" borderId="0" xfId="0" applyAlignment="1" applyBorder="1" applyFont="1" applyNumberFormat="1" applyFill="1" applyProtection="1">
      <alignment horizontal="left" wrapText="1" indent="2"/>
    </xf>
    <xf xxid="348" numFmtId="0" fontId="0" fillId="2" borderId="0" xfId="0" applyAlignment="1">
      <alignment wrapText="1"/>
    </xf>
    <xf xxid="349" numFmtId="0" fontId="49" fillId="2" borderId="0" xfId="0" applyAlignment="1" applyBorder="1" applyFont="1" applyNumberFormat="1" applyFill="1" applyProtection="1"/>
    <xf xxid="350" numFmtId="0" fontId="45" fillId="2" borderId="0" xfId="0" applyAlignment="1" applyBorder="1" applyFont="1" applyNumberFormat="1" applyFill="1" applyProtection="1"/>
    <xf xxid="351" numFmtId="0" fontId="19" fillId="2" borderId="0" xfId="0" applyAlignment="1" applyBorder="1" applyFont="1" applyNumberFormat="1" applyFill="1" applyProtection="1"/>
    <xf xxid="352" numFmtId="0" fontId="19" fillId="2" borderId="0" xfId="0" applyAlignment="1" applyFont="1">
      <alignment wrapText="1"/>
    </xf>
    <xf xxid="353" numFmtId="0" fontId="19" fillId="2" borderId="35" xfId="0" applyAlignment="1" applyBorder="1" applyFont="1" applyNumberFormat="1" applyFill="1" applyProtection="1">
      <alignment horizontal="right"/>
    </xf>
    <xf xxid="354" numFmtId="179" fontId="10" fillId="2" borderId="29" xfId="0" applyAlignment="1" applyBorder="1" applyFont="1" applyNumberFormat="1" applyFill="1" applyProtection="1">
      <alignment horizontal="right"/>
    </xf>
    <xf xxid="355" numFmtId="179" fontId="11" fillId="2" borderId="29" xfId="0" applyAlignment="1" applyBorder="1" applyFont="1" applyNumberFormat="1" applyFill="1" applyProtection="1">
      <alignment horizontal="right"/>
    </xf>
    <xf xxid="356" numFmtId="179" fontId="19" fillId="2" borderId="29" xfId="0" applyAlignment="1" applyBorder="1" applyFont="1" applyNumberFormat="1" applyFill="1" applyProtection="1">
      <alignment horizontal="right"/>
    </xf>
    <xf xxid="357" numFmtId="179" fontId="12" fillId="2" borderId="29" xfId="0" applyAlignment="1" applyBorder="1" applyFont="1" applyNumberFormat="1" applyFill="1" applyProtection="1">
      <alignment horizontal="right"/>
    </xf>
    <xf xxid="358" numFmtId="179" fontId="44" fillId="2" borderId="29" xfId="0" applyAlignment="1" applyBorder="1" applyFont="1" applyNumberFormat="1" applyFill="1" applyProtection="1">
      <alignment horizontal="right"/>
    </xf>
    <xf xxid="359" numFmtId="179" fontId="45" fillId="2" borderId="29" xfId="0" applyAlignment="1" applyBorder="1" applyFont="1" applyNumberFormat="1" applyFill="1" applyProtection="1">
      <alignment horizontal="right"/>
    </xf>
    <xf xxid="360" numFmtId="180" fontId="12" fillId="2" borderId="29" xfId="0" applyAlignment="1" applyBorder="1" applyFont="1" applyNumberFormat="1" applyFill="1" applyProtection="1">
      <alignment horizontal="right"/>
    </xf>
    <xf xxid="361" numFmtId="180" fontId="44" fillId="2" borderId="29" xfId="0" applyAlignment="1" applyBorder="1" applyFont="1" applyNumberFormat="1" applyFill="1" applyProtection="1">
      <alignment horizontal="right"/>
    </xf>
    <xf xxid="362" numFmtId="180" fontId="45" fillId="2" borderId="29" xfId="0" applyAlignment="1" applyBorder="1" applyFont="1" applyNumberFormat="1" applyFill="1" applyProtection="1">
      <alignment horizontal="right"/>
    </xf>
    <xf xxid="363" numFmtId="180" fontId="12" fillId="2" borderId="28" xfId="0" applyAlignment="1" applyBorder="1" applyFont="1" applyNumberFormat="1" applyFill="1" applyProtection="1">
      <alignment horizontal="right"/>
    </xf>
    <xf xxid="364" numFmtId="180" fontId="44" fillId="2" borderId="28" xfId="0" applyAlignment="1" applyBorder="1" applyFont="1" applyNumberFormat="1" applyFill="1" applyProtection="1">
      <alignment horizontal="right"/>
    </xf>
    <xf xxid="365" numFmtId="180" fontId="45" fillId="2" borderId="28" xfId="0" applyAlignment="1" applyBorder="1" applyFont="1" applyNumberFormat="1" applyFill="1" applyProtection="1">
      <alignment horizontal="right"/>
    </xf>
    <xf xxid="366" numFmtId="181" fontId="7" fillId="2" borderId="19" xfId="0" applyAlignment="1" applyBorder="1" applyFont="1" applyNumberFormat="1" applyFill="1" applyProtection="1">
      <alignment horizontal="right"/>
    </xf>
    <xf xxid="367" numFmtId="181" fontId="19" fillId="2" borderId="19" xfId="0" applyAlignment="1" applyBorder="1" applyFont="1" applyNumberFormat="1" applyFill="1" applyProtection="1">
      <alignment horizontal="right"/>
    </xf>
    <xf xxid="368" numFmtId="182" fontId="19" fillId="2" borderId="19" xfId="0" applyAlignment="1" applyBorder="1" applyFont="1" applyNumberFormat="1" applyFill="1" applyProtection="1">
      <alignment horizontal="right"/>
    </xf>
    <xf xxid="369" numFmtId="182" fontId="19" fillId="2" borderId="25" xfId="0" applyAlignment="1" applyBorder="1" applyFont="1" applyNumberFormat="1" applyFill="1" applyProtection="1">
      <alignment horizontal="right"/>
    </xf>
    <xf xxid="370" numFmtId="179" fontId="12" fillId="2" borderId="28" xfId="0" applyAlignment="1" applyBorder="1" applyFont="1" applyNumberFormat="1" applyFill="1" applyProtection="1">
      <alignment horizontal="right"/>
    </xf>
    <xf xxid="371" numFmtId="179" fontId="44" fillId="2" borderId="28" xfId="0" applyAlignment="1" applyBorder="1" applyFont="1" applyNumberFormat="1" applyFill="1" applyProtection="1">
      <alignment horizontal="right"/>
    </xf>
    <xf xxid="372" numFmtId="179" fontId="45" fillId="2" borderId="28" xfId="0" applyAlignment="1" applyBorder="1" applyFont="1" applyNumberFormat="1" applyFill="1" applyProtection="1">
      <alignment horizontal="right"/>
    </xf>
    <xf xxid="373" numFmtId="181" fontId="19" fillId="2" borderId="25" xfId="0" applyAlignment="1" applyBorder="1" applyFont="1" applyNumberFormat="1" applyFill="1" applyProtection="1">
      <alignment horizontal="right"/>
    </xf>
    <xf xxid="374" numFmtId="0" fontId="19" fillId="2" borderId="0" xfId="0" applyAlignment="1" applyBorder="1" applyFont="1" applyNumberFormat="1" applyFill="1" applyProtection="1">
      <alignment horizontal="right" vertical="top"/>
    </xf>
    <xf xxid="375" numFmtId="179" fontId="10" fillId="2" borderId="19" xfId="0" applyAlignment="1" applyBorder="1" applyFont="1" applyNumberFormat="1" applyFill="1" applyProtection="1">
      <alignment horizontal="right" vertical="top"/>
    </xf>
    <xf xxid="376" numFmtId="179" fontId="11" fillId="2" borderId="19" xfId="0" applyAlignment="1" applyBorder="1" applyFont="1" applyNumberFormat="1" applyFill="1" applyProtection="1">
      <alignment horizontal="right" vertical="top"/>
    </xf>
    <xf xxid="377" numFmtId="179" fontId="19" fillId="2" borderId="19" xfId="0" applyAlignment="1" applyBorder="1" applyFont="1" applyNumberFormat="1" applyFill="1" applyProtection="1">
      <alignment horizontal="right" vertical="top"/>
    </xf>
    <xf xxid="378" numFmtId="180" fontId="19" fillId="2" borderId="19" xfId="0" applyAlignment="1" applyBorder="1" applyFont="1" applyNumberFormat="1" applyFill="1" applyProtection="1">
      <alignment horizontal="right" vertical="top"/>
    </xf>
    <xf xxid="379" numFmtId="180" fontId="19" fillId="2" borderId="25" xfId="0" applyAlignment="1" applyBorder="1" applyFont="1" applyNumberFormat="1" applyFill="1" applyProtection="1">
      <alignment horizontal="right" vertical="top"/>
    </xf>
    <xf xxid="380" numFmtId="179" fontId="19" fillId="2" borderId="21" xfId="0" applyAlignment="1" applyBorder="1" applyFont="1" applyNumberFormat="1" applyFill="1" applyProtection="1">
      <alignment horizontal="right"/>
    </xf>
    <xf xxid="381" numFmtId="180" fontId="19" fillId="2" borderId="21" xfId="0" applyAlignment="1" applyBorder="1" applyFont="1" applyNumberFormat="1" applyFill="1" applyProtection="1">
      <alignment horizontal="right"/>
    </xf>
    <xf xxid="382" numFmtId="180" fontId="46" fillId="2" borderId="21" xfId="0" applyAlignment="1" applyBorder="1" applyFont="1" applyNumberFormat="1" applyFill="1" applyProtection="1">
      <alignment horizontal="right"/>
    </xf>
    <xf xxid="383" numFmtId="49" fontId="19" fillId="2" borderId="25" xfId="0" applyAlignment="1" applyBorder="1" applyFont="1" applyNumberFormat="1" applyFill="1" applyProtection="1" quotePrefix="1">
      <alignment horizontal="right"/>
    </xf>
    <xf xxid="384" numFmtId="179" fontId="19" fillId="2" borderId="19" xfId="0" applyAlignment="1" applyBorder="1" applyFont="1" applyNumberFormat="1" applyFill="1" applyProtection="1">
      <alignment horizontal="right"/>
    </xf>
    <xf xxid="385" numFmtId="49" fontId="50" fillId="2" borderId="25" xfId="0" applyAlignment="1" applyBorder="1" applyFont="1" applyNumberFormat="1" applyFill="1" applyProtection="1">
      <alignment horizontal="right"/>
    </xf>
    <xf xxid="386" numFmtId="183" fontId="19" fillId="2" borderId="19" xfId="0" applyAlignment="1" applyBorder="1" applyFont="1" applyNumberFormat="1" applyFill="1" applyProtection="1">
      <alignment horizontal="right"/>
    </xf>
    <xf xxid="387" numFmtId="183" fontId="46" fillId="2" borderId="19" xfId="0" applyAlignment="1" applyBorder="1" applyFont="1" applyNumberFormat="1" applyFill="1" applyProtection="1">
      <alignment horizontal="right"/>
    </xf>
    <xf xxid="388" numFmtId="183" fontId="19" fillId="2" borderId="11" xfId="0" applyAlignment="1" applyBorder="1" applyFont="1" applyNumberFormat="1" applyFill="1" applyProtection="1">
      <alignment horizontal="right"/>
    </xf>
    <xf xxid="389" numFmtId="183" fontId="46" fillId="2" borderId="11" xfId="0" applyAlignment="1" applyBorder="1" applyFont="1" applyNumberFormat="1" applyFill="1" applyProtection="1">
      <alignment horizontal="right"/>
    </xf>
    <xf xxid="390" numFmtId="179" fontId="12" fillId="2" borderId="19" xfId="0" applyAlignment="1" applyBorder="1" applyFont="1" applyNumberFormat="1" applyFill="1" applyProtection="1">
      <alignment horizontal="right"/>
    </xf>
    <xf xxid="391" numFmtId="179" fontId="44" fillId="2" borderId="19" xfId="0" applyAlignment="1" applyBorder="1" applyFont="1" applyNumberFormat="1" applyFill="1" applyProtection="1">
      <alignment horizontal="right"/>
    </xf>
    <xf xxid="392" numFmtId="179" fontId="45" fillId="2" borderId="19" xfId="0" applyAlignment="1" applyBorder="1" applyFont="1" applyNumberFormat="1" applyFill="1" applyProtection="1">
      <alignment horizontal="right"/>
    </xf>
    <xf xxid="393" numFmtId="180" fontId="12" fillId="2" borderId="19" xfId="0" applyAlignment="1" applyBorder="1" applyFont="1" applyNumberFormat="1" applyFill="1" applyProtection="1">
      <alignment horizontal="right"/>
    </xf>
    <xf xxid="394" numFmtId="180" fontId="44" fillId="2" borderId="19" xfId="0" applyAlignment="1" applyBorder="1" applyFont="1" applyNumberFormat="1" applyFill="1" applyProtection="1">
      <alignment horizontal="right"/>
    </xf>
    <xf xxid="395" numFmtId="180" fontId="45" fillId="2" borderId="19" xfId="0" applyAlignment="1" applyBorder="1" applyFont="1" applyNumberFormat="1" applyFill="1" applyProtection="1">
      <alignment horizontal="right"/>
    </xf>
    <xf xxid="396" numFmtId="180" fontId="51" fillId="2" borderId="19" xfId="0" applyAlignment="1" applyBorder="1" applyFont="1" applyNumberFormat="1" applyFill="1" applyProtection="1">
      <alignment horizontal="right"/>
    </xf>
    <xf xxid="397" numFmtId="179" fontId="10" fillId="2" borderId="19" xfId="0" applyAlignment="1" applyBorder="1" applyFont="1" applyNumberFormat="1" applyFill="1" applyProtection="1">
      <alignment horizontal="right"/>
    </xf>
    <xf xxid="398" numFmtId="179" fontId="11" fillId="2" borderId="19" xfId="0" applyAlignment="1" applyBorder="1" applyFont="1" applyNumberFormat="1" applyFill="1" applyProtection="1">
      <alignment horizontal="right"/>
    </xf>
    <xf xxid="399" numFmtId="179" fontId="46" fillId="2" borderId="19" xfId="0" applyAlignment="1" applyBorder="1" applyFont="1" applyNumberFormat="1" applyFill="1" applyProtection="1">
      <alignment horizontal="right"/>
    </xf>
    <xf xxid="400" numFmtId="179" fontId="20" fillId="2" borderId="19" xfId="0" applyAlignment="1" applyBorder="1" applyFont="1" applyNumberFormat="1" applyFill="1" applyProtection="1">
      <alignment horizontal="right"/>
    </xf>
    <xf xxid="401" numFmtId="179" fontId="20" fillId="2" borderId="25" xfId="0" applyAlignment="1" applyBorder="1" applyFont="1" applyNumberFormat="1" applyFill="1" applyProtection="1">
      <alignment horizontal="right"/>
    </xf>
    <xf xxid="402" numFmtId="174" fontId="52" fillId="2" borderId="25" xfId="0" applyAlignment="1" applyBorder="1" applyFont="1" applyNumberFormat="1" applyFill="1" applyProtection="1">
      <alignment horizontal="right"/>
    </xf>
    <xf xxid="403" numFmtId="0" fontId="43" fillId="2" borderId="0" xfId="0" applyAlignment="1" applyBorder="1" applyFont="1" applyNumberFormat="1" applyFill="1" applyProtection="1">
      <alignment horizontal="center" vertical="top" wrapText="1"/>
    </xf>
    <xf xxid="404" numFmtId="0" fontId="10" fillId="2" borderId="0" xfId="0" applyAlignment="1" applyBorder="1" applyFont="1" applyNumberFormat="1" applyFill="1" applyProtection="1" quotePrefix="1">
      <alignment horizontal="left" wrapText="1"/>
    </xf>
    <xf xxid="405" numFmtId="0" fontId="43" fillId="2" borderId="0" xfId="0" applyAlignment="1" applyBorder="1" applyFont="1" applyNumberFormat="1" applyFill="1" applyProtection="1" quotePrefix="1">
      <alignment horizontal="left" wrapText="1"/>
    </xf>
    <xf xxid="406" numFmtId="183" fontId="19" fillId="2" borderId="10" xfId="0" applyAlignment="1" applyBorder="1" applyFont="1" applyNumberFormat="1" applyFill="1" applyProtection="1">
      <alignment horizontal="right"/>
    </xf>
    <xf xxid="407" numFmtId="183" fontId="46" fillId="2" borderId="10" xfId="0" applyAlignment="1" applyBorder="1" applyFont="1" applyNumberFormat="1" applyFill="1" applyProtection="1">
      <alignment horizontal="right"/>
    </xf>
    <xf xxid="408" numFmtId="180" fontId="12" fillId="2" borderId="28" xfId="0" applyAlignment="1" applyBorder="1" applyFont="1" applyNumberFormat="1" applyFill="1" applyProtection="1">
      <alignment horizontal="right" wrapText="1"/>
    </xf>
    <xf xxid="409" numFmtId="180" fontId="44" fillId="2" borderId="28" xfId="0" applyAlignment="1" applyBorder="1" applyFont="1" applyNumberFormat="1" applyFill="1" applyProtection="1">
      <alignment horizontal="right" wrapText="1"/>
    </xf>
    <xf xxid="410" numFmtId="180" fontId="45" fillId="2" borderId="28" xfId="0" applyAlignment="1" applyBorder="1" applyFont="1" applyNumberFormat="1" applyFill="1" applyProtection="1">
      <alignment horizontal="right" wrapText="1"/>
    </xf>
    <xf xxid="411" numFmtId="179" fontId="12" fillId="2" borderId="28" xfId="0" applyAlignment="1" applyBorder="1" applyFont="1" applyNumberFormat="1" applyFill="1" applyProtection="1">
      <alignment horizontal="right" wrapText="1"/>
    </xf>
    <xf xxid="412" numFmtId="179" fontId="44" fillId="2" borderId="28" xfId="0" applyAlignment="1" applyBorder="1" applyFont="1" applyNumberFormat="1" applyFill="1" applyProtection="1">
      <alignment horizontal="right" wrapText="1"/>
    </xf>
    <xf xxid="413" numFmtId="179" fontId="45" fillId="2" borderId="28" xfId="0" applyAlignment="1" applyBorder="1" applyFont="1" applyNumberFormat="1" applyFill="1" applyProtection="1">
      <alignment horizontal="right" wrapText="1"/>
    </xf>
    <xf xxid="414" numFmtId="0" fontId="19" fillId="2" borderId="39" xfId="0" applyAlignment="1" applyBorder="1" applyFont="1" applyNumberFormat="1" applyFill="1" applyProtection="1">
      <alignment horizontal="right" vertical="top"/>
    </xf>
    <xf xxid="415" numFmtId="180" fontId="10" fillId="2" borderId="19" xfId="0" applyAlignment="1" applyBorder="1" applyFont="1" applyNumberFormat="1" applyFill="1" applyProtection="1">
      <alignment horizontal="right"/>
    </xf>
    <xf xxid="416" numFmtId="180" fontId="11" fillId="2" borderId="19" xfId="0" applyAlignment="1" applyBorder="1" applyFont="1" applyNumberFormat="1" applyFill="1" applyProtection="1">
      <alignment horizontal="right"/>
    </xf>
    <xf xxid="417" numFmtId="180" fontId="19" fillId="2" borderId="19" xfId="0" applyAlignment="1" applyBorder="1" applyFont="1" applyNumberFormat="1" applyFill="1" applyProtection="1">
      <alignment horizontal="right"/>
    </xf>
    <xf xxid="418" numFmtId="180" fontId="46" fillId="2" borderId="19" xfId="0" applyAlignment="1" applyBorder="1" applyFont="1" applyNumberFormat="1" applyFill="1" applyProtection="1">
      <alignment horizontal="right"/>
    </xf>
    <xf xxid="419" numFmtId="180" fontId="20" fillId="2" borderId="19" xfId="0" applyAlignment="1" applyBorder="1" applyFont="1" applyNumberFormat="1" applyFill="1" applyProtection="1">
      <alignment horizontal="right"/>
    </xf>
    <xf xxid="420" numFmtId="181" fontId="0" fillId="2" borderId="0" xfId="0" applyAlignment="1" applyBorder="1" applyFont="1" applyNumberFormat="1" applyFill="1" applyProtection="1"/>
    <xf xxid="421" numFmtId="181" fontId="19" fillId="2" borderId="0" xfId="0" applyAlignment="1" applyBorder="1" applyFont="1" applyNumberFormat="1" applyFill="1" applyProtection="1"/>
    <xf xxid="422" numFmtId="180" fontId="20" fillId="2" borderId="11" xfId="0" applyAlignment="1" applyBorder="1" applyFont="1" applyNumberFormat="1" applyFill="1" applyProtection="1">
      <alignment horizontal="right"/>
    </xf>
    <xf xxid="423" numFmtId="180" fontId="20" fillId="2" borderId="25"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CN51"/>
  <sheetViews>
    <sheetView view="normal" workbookViewId="0">
      <selection pane="topLeft" activeCell="A2" sqref="A2"/>
    </sheetView>
  </sheetViews>
  <sheetFormatPr customHeight="1" defaultRowHeight="16.5" baseColWidth="0"/>
  <cols>
    <col min="1" max="1" width="6.75" style="3" customWidth="1"/>
    <col min="2" max="2" width="2.375" style="3" customWidth="1"/>
    <col min="3" max="3" width="4.75" style="3" customWidth="1"/>
    <col min="4" max="4" width="2.125" style="3" customWidth="1"/>
    <col min="5" max="10" width="11.375" customWidth="1"/>
    <col min="11" max="11" width="11.125" style="3" customWidth="1"/>
    <col min="12" max="15" width="11.125" customWidth="1"/>
    <col min="16" max="18" width="11.125" hidden="1" customWidth="1"/>
    <col min="19" max="19" width="11.125" customWidth="1"/>
    <col min="20" max="20" width="2.625" customWidth="1"/>
    <col min="21" max="22" width="3.125" customWidth="1"/>
    <col min="23" max="23" width="8.375" customWidth="1"/>
    <col min="24" max="24" width="6.75" style="3" customWidth="1"/>
    <col min="25" max="25" width="2.375" style="3" customWidth="1"/>
    <col min="26" max="26" width="4.75" style="3" customWidth="1"/>
    <col min="27" max="27" width="2.125" style="3" customWidth="1"/>
    <col min="28" max="33" width="11.375" customWidth="1"/>
    <col min="34" max="34" width="11.125" style="3" customWidth="1"/>
    <col min="35" max="38" width="11.125" customWidth="1"/>
    <col min="39" max="41" width="11.125" hidden="1" customWidth="1"/>
    <col min="42" max="42" width="11.125" customWidth="1"/>
    <col min="43" max="43" width="2.625" customWidth="1"/>
    <col min="44" max="45" width="3.125" customWidth="1"/>
    <col min="46" max="46" width="8.375" customWidth="1"/>
    <col min="47" max="47" width="6.75" style="3" customWidth="1"/>
    <col min="48" max="48" width="2.375" style="3" customWidth="1"/>
    <col min="49" max="49" width="4.75" style="3" customWidth="1"/>
    <col min="50" max="50" width="2.125" style="3" customWidth="1"/>
    <col min="51" max="56" width="11.375" customWidth="1"/>
    <col min="57" max="57" width="11.125" style="3" customWidth="1"/>
    <col min="58" max="61" width="11.125" customWidth="1"/>
    <col min="62" max="64" width="11.125" hidden="1" customWidth="1"/>
    <col min="65" max="65" width="11.125" customWidth="1"/>
    <col min="66" max="66" width="2.625" customWidth="1"/>
    <col min="67" max="68" width="3.125" customWidth="1"/>
    <col min="69" max="69" width="8.375" customWidth="1"/>
    <col min="70" max="70" width="6.75" style="3" customWidth="1"/>
    <col min="71" max="71" width="2.375" style="3" customWidth="1"/>
    <col min="72" max="72" width="4.75" style="3" customWidth="1"/>
    <col min="73" max="73" width="2.125" style="3" customWidth="1"/>
    <col min="74" max="79" width="11.375" customWidth="1"/>
    <col min="80" max="80" width="11.125" style="3" customWidth="1"/>
    <col min="81" max="84" width="11.125" customWidth="1"/>
    <col min="85" max="87" width="11.125" hidden="1" customWidth="1"/>
    <col min="88" max="88" width="11.125" customWidth="1"/>
    <col min="89" max="89" width="2.625" customWidth="1"/>
    <col min="90" max="91" width="3.125" customWidth="1"/>
    <col min="92" max="92" width="8.375" customWidth="1"/>
  </cols>
  <sheetData>
    <row r="1" spans="1:92" ht="39.95" customHeight="1">
      <c r="A1" s="187" t="s">
        <v>0</v>
      </c>
      <c r="B1" s="187"/>
      <c r="C1" s="187"/>
      <c r="D1" s="187"/>
      <c r="E1" s="187"/>
      <c r="F1" s="187"/>
      <c r="G1" s="187"/>
      <c r="H1" s="187"/>
      <c r="I1" s="187"/>
      <c r="J1" s="187"/>
      <c r="K1" s="168" t="s">
        <v>26</v>
      </c>
      <c r="L1" s="168"/>
      <c r="M1" s="168"/>
      <c r="N1" s="168"/>
      <c r="O1" s="168"/>
      <c r="P1" s="168"/>
      <c r="Q1" s="168"/>
      <c r="R1" s="168"/>
      <c r="S1" s="168"/>
      <c r="T1" s="168"/>
      <c r="U1" s="168"/>
      <c r="V1" s="168"/>
      <c r="W1" s="168"/>
      <c r="X1" s="187" t="s">
        <v>21</v>
      </c>
      <c r="Y1" s="187"/>
      <c r="Z1" s="187"/>
      <c r="AA1" s="187"/>
      <c r="AB1" s="187"/>
      <c r="AC1" s="187"/>
      <c r="AD1" s="187"/>
      <c r="AE1" s="187"/>
      <c r="AF1" s="187"/>
      <c r="AG1" s="187"/>
      <c r="AH1" s="168" t="s">
        <v>22</v>
      </c>
      <c r="AI1" s="168"/>
      <c r="AJ1" s="168"/>
      <c r="AK1" s="168"/>
      <c r="AL1" s="168"/>
      <c r="AM1" s="168"/>
      <c r="AN1" s="168"/>
      <c r="AO1" s="168"/>
      <c r="AP1" s="168"/>
      <c r="AQ1" s="168"/>
      <c r="AR1" s="168"/>
      <c r="AS1" s="168"/>
      <c r="AT1" s="168"/>
      <c r="AU1" s="187" t="s">
        <v>24</v>
      </c>
      <c r="AV1" s="187"/>
      <c r="AW1" s="187"/>
      <c r="AX1" s="187"/>
      <c r="AY1" s="187"/>
      <c r="AZ1" s="187"/>
      <c r="BA1" s="187"/>
      <c r="BB1" s="187"/>
      <c r="BC1" s="187"/>
      <c r="BD1" s="187"/>
      <c r="BE1" s="168" t="s">
        <v>27</v>
      </c>
      <c r="BF1" s="168"/>
      <c r="BG1" s="168"/>
      <c r="BH1" s="168"/>
      <c r="BI1" s="168"/>
      <c r="BJ1" s="168"/>
      <c r="BK1" s="168"/>
      <c r="BL1" s="168"/>
      <c r="BM1" s="168"/>
      <c r="BN1" s="168"/>
      <c r="BO1" s="168"/>
      <c r="BP1" s="168"/>
      <c r="BQ1" s="168"/>
      <c r="BR1" s="187" t="s">
        <v>31</v>
      </c>
      <c r="BS1" s="187"/>
      <c r="BT1" s="187"/>
      <c r="BU1" s="187"/>
      <c r="BV1" s="187"/>
      <c r="BW1" s="187"/>
      <c r="BX1" s="187"/>
      <c r="BY1" s="187"/>
      <c r="BZ1" s="187"/>
      <c r="CA1" s="187"/>
      <c r="CB1" s="168" t="s">
        <v>32</v>
      </c>
      <c r="CC1" s="168"/>
      <c r="CD1" s="168"/>
      <c r="CE1" s="168"/>
      <c r="CF1" s="168"/>
      <c r="CG1" s="168"/>
      <c r="CH1" s="168"/>
      <c r="CI1" s="168"/>
      <c r="CJ1" s="168"/>
      <c r="CK1" s="168"/>
      <c r="CL1" s="168"/>
      <c r="CM1" s="168"/>
      <c r="CN1" s="168"/>
    </row>
    <row r="2" spans="1:92" ht="15" customHeight="1" thickBot="1">
      <c r="A2" s="3"/>
      <c r="B2" s="3"/>
      <c r="C2" s="3"/>
      <c r="D2" s="38"/>
      <c r="E2" s="1"/>
      <c r="F2" s="114"/>
      <c r="G2" s="114"/>
      <c r="H2" s="114"/>
      <c r="I2" s="113" t="s">
        <v>36</v>
      </c>
      <c r="J2" s="206"/>
      <c r="L2" s="1"/>
      <c r="M2" s="1"/>
      <c r="N2" s="1"/>
      <c r="O2" s="114"/>
      <c r="P2" s="114"/>
      <c r="Q2" s="114"/>
      <c r="R2" s="114"/>
      <c r="S2" s="114"/>
      <c r="T2" s="169" t="s">
        <v>38</v>
      </c>
      <c r="U2" s="169"/>
      <c r="V2" s="169"/>
      <c r="W2" s="169"/>
      <c r="X2" s="3"/>
      <c r="Y2" s="3"/>
      <c r="Z2" s="3"/>
      <c r="AA2" s="38"/>
      <c r="AB2" s="1"/>
      <c r="AC2" s="114"/>
      <c r="AD2" s="114"/>
      <c r="AE2" s="114"/>
      <c r="AF2" s="113" t="s">
        <v>36</v>
      </c>
      <c r="AG2" s="206"/>
      <c r="AI2" s="1"/>
      <c r="AJ2" s="1"/>
      <c r="AK2" s="1"/>
      <c r="AL2" s="1"/>
      <c r="AM2" s="1"/>
      <c r="AN2" s="114"/>
      <c r="AO2" s="114"/>
      <c r="AP2" s="114"/>
      <c r="AQ2" s="169" t="s">
        <v>38</v>
      </c>
      <c r="AR2" s="169"/>
      <c r="AS2" s="169"/>
      <c r="AT2" s="169"/>
      <c r="AU2" s="3"/>
      <c r="AV2" s="3"/>
      <c r="AW2" s="3"/>
      <c r="AX2" s="38"/>
      <c r="AY2" s="1"/>
      <c r="AZ2" s="114"/>
      <c r="BA2" s="114"/>
      <c r="BB2" s="114"/>
      <c r="BC2" s="114"/>
      <c r="BD2" s="113" t="s">
        <v>36</v>
      </c>
      <c r="BF2" s="1"/>
      <c r="BG2" s="1"/>
      <c r="BH2" s="1"/>
      <c r="BI2" s="114"/>
      <c r="BJ2" s="114"/>
      <c r="BK2" s="114"/>
      <c r="BL2" s="114"/>
      <c r="BM2" s="114"/>
      <c r="BN2" s="169" t="s">
        <v>38</v>
      </c>
      <c r="BO2" s="169"/>
      <c r="BP2" s="169"/>
      <c r="BQ2" s="169"/>
      <c r="BR2" s="3"/>
      <c r="BS2" s="3"/>
      <c r="BT2" s="3"/>
      <c r="BU2" s="38"/>
      <c r="BV2" s="1"/>
      <c r="BW2" s="114"/>
      <c r="BX2" s="114"/>
      <c r="BY2" s="114"/>
      <c r="BZ2" s="114"/>
      <c r="CA2" s="113" t="s">
        <v>36</v>
      </c>
      <c r="CC2" s="1"/>
      <c r="CD2" s="1"/>
      <c r="CE2" s="1"/>
      <c r="CF2" s="114"/>
      <c r="CG2" s="114"/>
      <c r="CH2" s="114"/>
      <c r="CI2" s="114"/>
      <c r="CJ2" s="114"/>
      <c r="CK2" s="169" t="s">
        <v>38</v>
      </c>
      <c r="CL2" s="169"/>
      <c r="CM2" s="169"/>
      <c r="CN2" s="169"/>
    </row>
    <row r="3" spans="1:92" ht="15.95" customHeight="1">
      <c r="A3" s="19" t="s">
        <v>12</v>
      </c>
      <c r="B3" s="19"/>
      <c r="C3" s="19"/>
      <c r="D3" s="216"/>
      <c r="E3" s="219" t="s">
        <v>46</v>
      </c>
      <c r="F3" s="220"/>
      <c r="G3" s="220"/>
      <c r="H3" s="221"/>
      <c r="I3" s="181" t="s">
        <v>47</v>
      </c>
      <c r="J3" s="225"/>
      <c r="K3" s="130" t="s">
        <v>25</v>
      </c>
      <c r="L3" s="207"/>
      <c r="M3" s="210" t="s">
        <v>48</v>
      </c>
      <c r="N3" s="211"/>
      <c r="O3" s="211"/>
      <c r="P3" s="211"/>
      <c r="Q3" s="211"/>
      <c r="R3" s="211"/>
      <c r="S3" s="212"/>
      <c r="T3" s="170" t="s">
        <v>37</v>
      </c>
      <c r="U3" s="171"/>
      <c r="V3" s="171"/>
      <c r="W3" s="171"/>
      <c r="X3" s="19" t="s">
        <v>12</v>
      </c>
      <c r="Y3" s="19"/>
      <c r="Z3" s="19"/>
      <c r="AA3" s="182"/>
      <c r="AB3" s="190" t="s">
        <v>30</v>
      </c>
      <c r="AC3" s="191"/>
      <c r="AD3" s="191"/>
      <c r="AE3" s="191"/>
      <c r="AF3" s="191"/>
      <c r="AG3" s="191"/>
      <c r="AH3" s="197" t="s">
        <v>29</v>
      </c>
      <c r="AI3" s="198"/>
      <c r="AJ3" s="198"/>
      <c r="AK3" s="198"/>
      <c r="AL3" s="198"/>
      <c r="AM3" s="198"/>
      <c r="AN3" s="198"/>
      <c r="AO3" s="198"/>
      <c r="AP3" s="198"/>
      <c r="AQ3" s="170" t="s">
        <v>37</v>
      </c>
      <c r="AR3" s="171"/>
      <c r="AS3" s="171"/>
      <c r="AT3" s="171"/>
      <c r="AU3" s="19" t="s">
        <v>12</v>
      </c>
      <c r="AV3" s="19"/>
      <c r="AW3" s="19"/>
      <c r="AX3" s="182"/>
      <c r="AY3" s="202" t="s">
        <v>39</v>
      </c>
      <c r="AZ3" s="203"/>
      <c r="BA3" s="203"/>
      <c r="BB3" s="203"/>
      <c r="BC3" s="203"/>
      <c r="BD3" s="203"/>
      <c r="BE3" s="115"/>
      <c r="BF3" s="116"/>
      <c r="BG3" s="181" t="s">
        <v>52</v>
      </c>
      <c r="BH3" s="182"/>
      <c r="BI3" s="182"/>
      <c r="BJ3" s="182"/>
      <c r="BK3" s="182"/>
      <c r="BL3" s="182"/>
      <c r="BM3" s="183"/>
      <c r="BN3" s="170" t="s">
        <v>37</v>
      </c>
      <c r="BO3" s="171"/>
      <c r="BP3" s="171"/>
      <c r="BQ3" s="171"/>
      <c r="BR3" s="19" t="s">
        <v>12</v>
      </c>
      <c r="BS3" s="19"/>
      <c r="BT3" s="19"/>
      <c r="BU3" s="182"/>
      <c r="BV3" s="219" t="s">
        <v>53</v>
      </c>
      <c r="BW3" s="182"/>
      <c r="BX3" s="182"/>
      <c r="BY3" s="227"/>
      <c r="BZ3" s="230" t="s">
        <v>54</v>
      </c>
      <c r="CA3" s="231"/>
      <c r="CB3" s="130" t="s">
        <v>55</v>
      </c>
      <c r="CC3" s="131"/>
      <c r="CD3" s="181" t="s">
        <v>56</v>
      </c>
      <c r="CE3" s="182"/>
      <c r="CF3" s="182"/>
      <c r="CG3" s="182"/>
      <c r="CH3" s="182"/>
      <c r="CI3" s="182"/>
      <c r="CJ3" s="183"/>
      <c r="CK3" s="170" t="s">
        <v>37</v>
      </c>
      <c r="CL3" s="171"/>
      <c r="CM3" s="171"/>
      <c r="CN3" s="171"/>
    </row>
    <row r="4" spans="1:92" ht="15.95" customHeight="1">
      <c r="A4" s="20"/>
      <c r="B4" s="20"/>
      <c r="C4" s="20"/>
      <c r="D4" s="217"/>
      <c r="E4" s="222"/>
      <c r="F4" s="223"/>
      <c r="G4" s="223"/>
      <c r="H4" s="224"/>
      <c r="I4" s="226"/>
      <c r="J4" s="208"/>
      <c r="K4" s="208"/>
      <c r="L4" s="209"/>
      <c r="M4" s="213" t="s">
        <v>49</v>
      </c>
      <c r="N4" s="214"/>
      <c r="O4" s="214"/>
      <c r="P4" s="214"/>
      <c r="Q4" s="214"/>
      <c r="R4" s="214"/>
      <c r="S4" s="215"/>
      <c r="T4" s="172"/>
      <c r="U4" s="173"/>
      <c r="V4" s="173"/>
      <c r="W4" s="173"/>
      <c r="X4" s="20"/>
      <c r="Y4" s="20"/>
      <c r="Z4" s="20"/>
      <c r="AA4" s="199"/>
      <c r="AB4" s="152" t="s">
        <v>50</v>
      </c>
      <c r="AC4" s="204"/>
      <c r="AD4" s="204"/>
      <c r="AE4" s="205"/>
      <c r="AF4" s="192" t="s">
        <v>42</v>
      </c>
      <c r="AG4" s="193"/>
      <c r="AH4" s="178" t="s">
        <v>43</v>
      </c>
      <c r="AI4" s="196"/>
      <c r="AJ4" s="194" t="s">
        <v>51</v>
      </c>
      <c r="AK4" s="153"/>
      <c r="AL4" s="153"/>
      <c r="AM4" s="153"/>
      <c r="AN4" s="153"/>
      <c r="AO4" s="153"/>
      <c r="AP4" s="195"/>
      <c r="AQ4" s="172"/>
      <c r="AR4" s="173"/>
      <c r="AS4" s="173"/>
      <c r="AT4" s="173"/>
      <c r="AU4" s="20"/>
      <c r="AV4" s="20"/>
      <c r="AW4" s="20"/>
      <c r="AX4" s="199"/>
      <c r="AY4" s="152" t="s">
        <v>45</v>
      </c>
      <c r="AZ4" s="153"/>
      <c r="BA4" s="153"/>
      <c r="BB4" s="154"/>
      <c r="BC4" s="155" t="s">
        <v>44</v>
      </c>
      <c r="BD4" s="156"/>
      <c r="BE4" s="178" t="s">
        <v>57</v>
      </c>
      <c r="BF4" s="179"/>
      <c r="BG4" s="184"/>
      <c r="BH4" s="185"/>
      <c r="BI4" s="185"/>
      <c r="BJ4" s="185"/>
      <c r="BK4" s="185"/>
      <c r="BL4" s="185"/>
      <c r="BM4" s="186"/>
      <c r="BN4" s="172"/>
      <c r="BO4" s="173"/>
      <c r="BP4" s="173"/>
      <c r="BQ4" s="173"/>
      <c r="BR4" s="20"/>
      <c r="BS4" s="20"/>
      <c r="BT4" s="20"/>
      <c r="BU4" s="199"/>
      <c r="BV4" s="228"/>
      <c r="BW4" s="185"/>
      <c r="BX4" s="185"/>
      <c r="BY4" s="229"/>
      <c r="BZ4" s="232"/>
      <c r="CA4" s="233"/>
      <c r="CB4" s="132"/>
      <c r="CC4" s="133"/>
      <c r="CD4" s="184"/>
      <c r="CE4" s="185"/>
      <c r="CF4" s="185"/>
      <c r="CG4" s="185"/>
      <c r="CH4" s="185"/>
      <c r="CI4" s="185"/>
      <c r="CJ4" s="186"/>
      <c r="CK4" s="172"/>
      <c r="CL4" s="173"/>
      <c r="CM4" s="173"/>
      <c r="CN4" s="173"/>
    </row>
    <row r="5" spans="1:92" ht="18" customHeight="1">
      <c r="A5" s="20"/>
      <c r="B5" s="20"/>
      <c r="C5" s="20"/>
      <c r="D5" s="217"/>
      <c r="E5" s="28" t="s">
        <v>13</v>
      </c>
      <c r="F5" s="27" t="s">
        <v>14</v>
      </c>
      <c r="G5" s="27" t="s">
        <v>15</v>
      </c>
      <c r="H5" s="27" t="s">
        <v>16</v>
      </c>
      <c r="I5" s="27" t="s">
        <v>13</v>
      </c>
      <c r="J5" s="48" t="s">
        <v>14</v>
      </c>
      <c r="K5" s="87" t="s">
        <v>15</v>
      </c>
      <c r="L5" s="27" t="s">
        <v>16</v>
      </c>
      <c r="M5" s="27" t="s">
        <v>13</v>
      </c>
      <c r="N5" s="27" t="s">
        <v>14</v>
      </c>
      <c r="O5" s="27" t="s">
        <v>15</v>
      </c>
      <c r="P5" s="51"/>
      <c r="Q5" s="51"/>
      <c r="R5" s="51"/>
      <c r="S5" s="30" t="s">
        <v>16</v>
      </c>
      <c r="T5" s="174"/>
      <c r="U5" s="175"/>
      <c r="V5" s="175"/>
      <c r="W5" s="175"/>
      <c r="X5" s="20"/>
      <c r="Y5" s="20"/>
      <c r="Z5" s="20"/>
      <c r="AA5" s="199"/>
      <c r="AB5" s="28" t="s">
        <v>13</v>
      </c>
      <c r="AC5" s="27" t="s">
        <v>14</v>
      </c>
      <c r="AD5" s="27" t="s">
        <v>15</v>
      </c>
      <c r="AE5" s="27" t="s">
        <v>16</v>
      </c>
      <c r="AF5" s="27" t="s">
        <v>13</v>
      </c>
      <c r="AG5" s="48" t="s">
        <v>14</v>
      </c>
      <c r="AH5" s="117" t="s">
        <v>15</v>
      </c>
      <c r="AI5" s="27" t="s">
        <v>16</v>
      </c>
      <c r="AJ5" s="27" t="s">
        <v>13</v>
      </c>
      <c r="AK5" s="27" t="s">
        <v>14</v>
      </c>
      <c r="AL5" s="27" t="s">
        <v>15</v>
      </c>
      <c r="AM5" s="51"/>
      <c r="AN5" s="51"/>
      <c r="AO5" s="51"/>
      <c r="AP5" s="27" t="s">
        <v>16</v>
      </c>
      <c r="AQ5" s="174"/>
      <c r="AR5" s="175"/>
      <c r="AS5" s="175"/>
      <c r="AT5" s="175"/>
      <c r="AU5" s="20"/>
      <c r="AV5" s="20"/>
      <c r="AW5" s="20"/>
      <c r="AX5" s="199"/>
      <c r="AY5" s="28" t="s">
        <v>13</v>
      </c>
      <c r="AZ5" s="27" t="s">
        <v>14</v>
      </c>
      <c r="BA5" s="27" t="s">
        <v>15</v>
      </c>
      <c r="BB5" s="27" t="s">
        <v>16</v>
      </c>
      <c r="BC5" s="27" t="s">
        <v>13</v>
      </c>
      <c r="BD5" s="48" t="s">
        <v>14</v>
      </c>
      <c r="BE5" s="87" t="s">
        <v>15</v>
      </c>
      <c r="BF5" s="27" t="s">
        <v>16</v>
      </c>
      <c r="BG5" s="27" t="s">
        <v>13</v>
      </c>
      <c r="BH5" s="27" t="s">
        <v>14</v>
      </c>
      <c r="BI5" s="27" t="s">
        <v>15</v>
      </c>
      <c r="BJ5" s="51"/>
      <c r="BK5" s="51"/>
      <c r="BL5" s="51"/>
      <c r="BM5" s="30" t="s">
        <v>16</v>
      </c>
      <c r="BN5" s="174"/>
      <c r="BO5" s="175"/>
      <c r="BP5" s="175"/>
      <c r="BQ5" s="175"/>
      <c r="BR5" s="20"/>
      <c r="BS5" s="20"/>
      <c r="BT5" s="20"/>
      <c r="BU5" s="199"/>
      <c r="BV5" s="28" t="s">
        <v>13</v>
      </c>
      <c r="BW5" s="27" t="s">
        <v>14</v>
      </c>
      <c r="BX5" s="27" t="s">
        <v>15</v>
      </c>
      <c r="BY5" s="27" t="s">
        <v>16</v>
      </c>
      <c r="BZ5" s="27" t="s">
        <v>13</v>
      </c>
      <c r="CA5" s="48" t="s">
        <v>14</v>
      </c>
      <c r="CB5" s="87" t="s">
        <v>15</v>
      </c>
      <c r="CC5" s="27" t="s">
        <v>16</v>
      </c>
      <c r="CD5" s="27" t="s">
        <v>13</v>
      </c>
      <c r="CE5" s="27" t="s">
        <v>14</v>
      </c>
      <c r="CF5" s="27" t="s">
        <v>15</v>
      </c>
      <c r="CG5" s="51"/>
      <c r="CH5" s="51"/>
      <c r="CI5" s="51"/>
      <c r="CJ5" s="30" t="s">
        <v>16</v>
      </c>
      <c r="CK5" s="174"/>
      <c r="CL5" s="175"/>
      <c r="CM5" s="175"/>
      <c r="CN5" s="175"/>
    </row>
    <row r="6" spans="1:92" ht="24.95" customHeight="1" thickBot="1">
      <c r="A6" s="200"/>
      <c r="B6" s="200"/>
      <c r="C6" s="200"/>
      <c r="D6" s="218"/>
      <c r="E6" s="50" t="s">
        <v>17</v>
      </c>
      <c r="F6" s="32" t="s">
        <v>18</v>
      </c>
      <c r="G6" s="32" t="s">
        <v>19</v>
      </c>
      <c r="H6" s="32" t="s">
        <v>20</v>
      </c>
      <c r="I6" s="32" t="s">
        <v>17</v>
      </c>
      <c r="J6" s="32" t="s">
        <v>18</v>
      </c>
      <c r="K6" s="31" t="s">
        <v>19</v>
      </c>
      <c r="L6" s="32" t="s">
        <v>20</v>
      </c>
      <c r="M6" s="32" t="s">
        <v>17</v>
      </c>
      <c r="N6" s="32" t="s">
        <v>18</v>
      </c>
      <c r="O6" s="32" t="s">
        <v>19</v>
      </c>
      <c r="P6" s="52"/>
      <c r="Q6" s="52"/>
      <c r="R6" s="52"/>
      <c r="S6" s="33" t="s">
        <v>20</v>
      </c>
      <c r="T6" s="176"/>
      <c r="U6" s="177"/>
      <c r="V6" s="177"/>
      <c r="W6" s="177"/>
      <c r="X6" s="200"/>
      <c r="Y6" s="200"/>
      <c r="Z6" s="200"/>
      <c r="AA6" s="201"/>
      <c r="AB6" s="50" t="s">
        <v>17</v>
      </c>
      <c r="AC6" s="32" t="s">
        <v>18</v>
      </c>
      <c r="AD6" s="32" t="s">
        <v>19</v>
      </c>
      <c r="AE6" s="32" t="s">
        <v>20</v>
      </c>
      <c r="AF6" s="32" t="s">
        <v>17</v>
      </c>
      <c r="AG6" s="32" t="s">
        <v>18</v>
      </c>
      <c r="AH6" s="31" t="s">
        <v>19</v>
      </c>
      <c r="AI6" s="32" t="s">
        <v>20</v>
      </c>
      <c r="AJ6" s="32" t="s">
        <v>17</v>
      </c>
      <c r="AK6" s="32" t="s">
        <v>18</v>
      </c>
      <c r="AL6" s="32" t="s">
        <v>19</v>
      </c>
      <c r="AM6" s="52"/>
      <c r="AN6" s="52"/>
      <c r="AO6" s="52"/>
      <c r="AP6" s="32" t="s">
        <v>20</v>
      </c>
      <c r="AQ6" s="176"/>
      <c r="AR6" s="177"/>
      <c r="AS6" s="177"/>
      <c r="AT6" s="177"/>
      <c r="AU6" s="200"/>
      <c r="AV6" s="200"/>
      <c r="AW6" s="200"/>
      <c r="AX6" s="201"/>
      <c r="AY6" s="50" t="s">
        <v>17</v>
      </c>
      <c r="AZ6" s="32" t="s">
        <v>18</v>
      </c>
      <c r="BA6" s="32" t="s">
        <v>19</v>
      </c>
      <c r="BB6" s="32" t="s">
        <v>20</v>
      </c>
      <c r="BC6" s="32" t="s">
        <v>17</v>
      </c>
      <c r="BD6" s="32" t="s">
        <v>18</v>
      </c>
      <c r="BE6" s="31" t="s">
        <v>19</v>
      </c>
      <c r="BF6" s="32" t="s">
        <v>20</v>
      </c>
      <c r="BG6" s="32" t="s">
        <v>17</v>
      </c>
      <c r="BH6" s="32" t="s">
        <v>18</v>
      </c>
      <c r="BI6" s="32" t="s">
        <v>19</v>
      </c>
      <c r="BJ6" s="52"/>
      <c r="BK6" s="52"/>
      <c r="BL6" s="52"/>
      <c r="BM6" s="33" t="s">
        <v>20</v>
      </c>
      <c r="BN6" s="176"/>
      <c r="BO6" s="177"/>
      <c r="BP6" s="177"/>
      <c r="BQ6" s="177"/>
      <c r="BR6" s="200"/>
      <c r="BS6" s="200"/>
      <c r="BT6" s="200"/>
      <c r="BU6" s="201"/>
      <c r="BV6" s="50" t="s">
        <v>17</v>
      </c>
      <c r="BW6" s="32" t="s">
        <v>18</v>
      </c>
      <c r="BX6" s="32" t="s">
        <v>19</v>
      </c>
      <c r="BY6" s="32" t="s">
        <v>20</v>
      </c>
      <c r="BZ6" s="32" t="s">
        <v>17</v>
      </c>
      <c r="CA6" s="32" t="s">
        <v>18</v>
      </c>
      <c r="CB6" s="31" t="s">
        <v>19</v>
      </c>
      <c r="CC6" s="32" t="s">
        <v>20</v>
      </c>
      <c r="CD6" s="32" t="s">
        <v>17</v>
      </c>
      <c r="CE6" s="32" t="s">
        <v>18</v>
      </c>
      <c r="CF6" s="32" t="s">
        <v>19</v>
      </c>
      <c r="CG6" s="52"/>
      <c r="CH6" s="52"/>
      <c r="CI6" s="52"/>
      <c r="CJ6" s="33" t="s">
        <v>20</v>
      </c>
      <c r="CK6" s="176"/>
      <c r="CL6" s="177"/>
      <c r="CM6" s="177"/>
      <c r="CN6" s="177"/>
    </row>
    <row r="7" spans="1:92" ht="5.1" customHeight="1">
      <c r="A7" s="19"/>
      <c r="B7" s="20"/>
      <c r="C7" s="20"/>
      <c r="D7" s="20"/>
      <c r="E7" s="5"/>
      <c r="F7" s="6"/>
      <c r="G7" s="7"/>
      <c r="H7" s="7"/>
      <c r="I7" s="7"/>
      <c r="J7" s="7"/>
      <c r="K7" s="16"/>
      <c r="L7" s="14"/>
      <c r="M7" s="14"/>
      <c r="N7" s="14"/>
      <c r="O7" s="10"/>
      <c r="P7" s="53"/>
      <c r="Q7" s="53"/>
      <c r="R7" s="53"/>
      <c r="S7" s="12"/>
      <c r="T7" s="9"/>
      <c r="U7" s="9"/>
      <c r="V7" s="9"/>
      <c r="W7" s="9"/>
      <c r="X7" s="19"/>
      <c r="Y7" s="20"/>
      <c r="Z7" s="20"/>
      <c r="AA7" s="20"/>
      <c r="AB7" s="5"/>
      <c r="AC7" s="6"/>
      <c r="AD7" s="7"/>
      <c r="AE7" s="7"/>
      <c r="AF7" s="7"/>
      <c r="AG7" s="7"/>
      <c r="AH7" s="16"/>
      <c r="AI7" s="14"/>
      <c r="AJ7" s="14"/>
      <c r="AK7" s="14"/>
      <c r="AL7" s="14"/>
      <c r="AM7" s="53"/>
      <c r="AN7" s="53"/>
      <c r="AO7" s="53"/>
      <c r="AP7" s="53"/>
      <c r="AQ7" s="108"/>
      <c r="AR7" s="9"/>
      <c r="AS7" s="9"/>
      <c r="AT7" s="9"/>
      <c r="AU7" s="19"/>
      <c r="AV7" s="20"/>
      <c r="AW7" s="20"/>
      <c r="AX7" s="20"/>
      <c r="AY7" s="5"/>
      <c r="AZ7" s="6"/>
      <c r="BA7" s="7"/>
      <c r="BB7" s="7"/>
      <c r="BC7" s="7"/>
      <c r="BD7" s="7"/>
      <c r="BE7" s="16"/>
      <c r="BF7" s="14"/>
      <c r="BG7" s="14"/>
      <c r="BH7" s="14"/>
      <c r="BI7" s="10"/>
      <c r="BJ7" s="53"/>
      <c r="BK7" s="53"/>
      <c r="BL7" s="53"/>
      <c r="BM7" s="12"/>
      <c r="BN7" s="9"/>
      <c r="BO7" s="9"/>
      <c r="BP7" s="9"/>
      <c r="BQ7" s="9"/>
      <c r="BR7" s="19"/>
      <c r="BS7" s="20"/>
      <c r="BT7" s="20"/>
      <c r="BU7" s="20"/>
      <c r="BV7" s="5"/>
      <c r="BW7" s="6"/>
      <c r="BX7" s="7"/>
      <c r="BY7" s="7"/>
      <c r="BZ7" s="7"/>
      <c r="CA7" s="7"/>
      <c r="CB7" s="16"/>
      <c r="CC7" s="14"/>
      <c r="CD7" s="14"/>
      <c r="CE7" s="14"/>
      <c r="CF7" s="10"/>
      <c r="CG7" s="53"/>
      <c r="CH7" s="53"/>
      <c r="CI7" s="53"/>
      <c r="CJ7" s="12"/>
      <c r="CK7" s="9"/>
      <c r="CL7" s="9"/>
      <c r="CM7" s="9"/>
      <c r="CN7" s="9"/>
    </row>
    <row r="8" spans="1:92" ht="13.8" customHeight="1">
      <c r="A8" s="284" t="s">
        <v>76</v>
      </c>
      <c r="B8" s="189"/>
      <c r="C8" s="35"/>
      <c r="D8" s="42"/>
      <c r="E8" s="282">
        <v>3370784320</v>
      </c>
      <c r="F8" s="283">
        <v>3378038422</v>
      </c>
      <c r="G8" s="283">
        <v>-7254103</v>
      </c>
      <c r="H8" s="283">
        <v>-351586910</v>
      </c>
      <c r="I8" s="283">
        <v>2021510920</v>
      </c>
      <c r="J8" s="283">
        <v>2033999818</v>
      </c>
      <c r="K8" s="337">
        <v>-12488898</v>
      </c>
      <c r="L8" s="337">
        <v>-326171252</v>
      </c>
      <c r="M8" s="337">
        <v>214916338</v>
      </c>
      <c r="N8" s="337">
        <v>212338550</v>
      </c>
      <c r="O8" s="283">
        <v>2577788</v>
      </c>
      <c r="P8" s="338">
        <v>11852203</v>
      </c>
      <c r="Q8" s="339">
        <v>2016</v>
      </c>
      <c r="R8" s="78"/>
      <c r="S8" s="82">
        <f>P8</f>
        <v>11852203</v>
      </c>
      <c r="T8" s="180">
        <f>IF(LEN(Q8)&gt;0,Q8,"")</f>
        <v>2016</v>
      </c>
      <c r="U8" s="57"/>
      <c r="V8" s="57"/>
      <c r="W8" s="57"/>
      <c r="X8" s="284" t="s">
        <v>76</v>
      </c>
      <c r="Y8" s="189"/>
      <c r="Z8" s="35"/>
      <c r="AA8" s="42"/>
      <c r="AB8" s="282">
        <v>192550316</v>
      </c>
      <c r="AC8" s="283">
        <v>198514561</v>
      </c>
      <c r="AD8" s="283">
        <v>-5964245</v>
      </c>
      <c r="AE8" s="283">
        <v>-75752271</v>
      </c>
      <c r="AF8" s="283">
        <v>110209723</v>
      </c>
      <c r="AG8" s="283">
        <v>107532893</v>
      </c>
      <c r="AH8" s="337">
        <v>2676830</v>
      </c>
      <c r="AI8" s="337">
        <v>25729926</v>
      </c>
      <c r="AJ8" s="337">
        <v>180120164</v>
      </c>
      <c r="AK8" s="337">
        <v>180574610</v>
      </c>
      <c r="AL8" s="337">
        <v>-454446</v>
      </c>
      <c r="AM8" s="338">
        <v>-2340354</v>
      </c>
      <c r="AN8" s="339">
        <v>2016</v>
      </c>
      <c r="AO8" s="78"/>
      <c r="AP8" s="82">
        <f>AM8</f>
        <v>-2340354</v>
      </c>
      <c r="AQ8" s="180">
        <f>IF(LEN(AN8)&gt;0,AN8,"")</f>
        <v>2016</v>
      </c>
      <c r="AR8" s="57"/>
      <c r="AS8" s="57"/>
      <c r="AT8" s="57"/>
      <c r="AU8" s="284" t="s">
        <v>76</v>
      </c>
      <c r="AV8" s="189"/>
      <c r="AW8" s="35"/>
      <c r="AX8" s="42"/>
      <c r="AY8" s="282">
        <v>94118853</v>
      </c>
      <c r="AZ8" s="283">
        <v>94338609</v>
      </c>
      <c r="BA8" s="283">
        <v>-219757</v>
      </c>
      <c r="BB8" s="283">
        <v>-222330</v>
      </c>
      <c r="BC8" s="283">
        <v>118678297</v>
      </c>
      <c r="BD8" s="283">
        <v>118678297</v>
      </c>
      <c r="BE8" s="356">
        <v>0</v>
      </c>
      <c r="BF8" s="356">
        <v>0</v>
      </c>
      <c r="BG8" s="337">
        <v>380199612</v>
      </c>
      <c r="BH8" s="337">
        <v>380673493</v>
      </c>
      <c r="BI8" s="283">
        <v>-473881</v>
      </c>
      <c r="BJ8" s="338">
        <v>-23109322</v>
      </c>
      <c r="BK8" s="339">
        <v>2016</v>
      </c>
      <c r="BL8" s="78"/>
      <c r="BM8" s="82">
        <f>BJ8</f>
        <v>-23109322</v>
      </c>
      <c r="BN8" s="180">
        <f>IF(LEN(BK8)&gt;0,BK8,"")</f>
        <v>2016</v>
      </c>
      <c r="BO8" s="57"/>
      <c r="BP8" s="57"/>
      <c r="BQ8" s="57"/>
      <c r="BR8" s="284" t="s">
        <v>76</v>
      </c>
      <c r="BS8" s="189"/>
      <c r="BT8" s="35"/>
      <c r="BU8" s="42"/>
      <c r="BV8" s="282">
        <v>58480096</v>
      </c>
      <c r="BW8" s="283">
        <v>51387591</v>
      </c>
      <c r="BX8" s="283">
        <v>7092505</v>
      </c>
      <c r="BY8" s="283">
        <v>38426495</v>
      </c>
      <c r="BZ8" s="359">
        <v>0</v>
      </c>
      <c r="CA8" s="359">
        <v>0</v>
      </c>
      <c r="CB8" s="356">
        <v>0</v>
      </c>
      <c r="CC8" s="356">
        <v>0</v>
      </c>
      <c r="CD8" s="356">
        <v>0</v>
      </c>
      <c r="CE8" s="356">
        <v>0</v>
      </c>
      <c r="CF8" s="359">
        <v>0</v>
      </c>
      <c r="CG8" s="360">
        <v>0</v>
      </c>
      <c r="CH8" s="339">
        <v>2016</v>
      </c>
      <c r="CI8" s="78"/>
      <c r="CJ8" s="82">
        <f>CG8</f>
        <v>0</v>
      </c>
      <c r="CK8" s="180">
        <f>IF(LEN(CH8)&gt;0,CH8,"")</f>
        <v>2016</v>
      </c>
      <c r="CL8" s="57"/>
      <c r="CM8" s="57"/>
      <c r="CN8" s="57"/>
    </row>
    <row r="9" spans="1:92" ht="13.8" customHeight="1">
      <c r="A9" s="284" t="s">
        <v>77</v>
      </c>
      <c r="B9" s="189"/>
      <c r="C9" s="35"/>
      <c r="D9" s="42"/>
      <c r="E9" s="282">
        <v>3455344606</v>
      </c>
      <c r="F9" s="283">
        <v>3423775442</v>
      </c>
      <c r="G9" s="283">
        <v>31569164</v>
      </c>
      <c r="H9" s="283">
        <v>-320017746</v>
      </c>
      <c r="I9" s="283">
        <v>2038437309</v>
      </c>
      <c r="J9" s="283">
        <v>2034394068</v>
      </c>
      <c r="K9" s="337">
        <v>4043241</v>
      </c>
      <c r="L9" s="337">
        <v>-322128011</v>
      </c>
      <c r="M9" s="337">
        <v>236729765</v>
      </c>
      <c r="N9" s="337">
        <v>239258331</v>
      </c>
      <c r="O9" s="283">
        <v>-2528566</v>
      </c>
      <c r="P9" s="338">
        <v>9323637</v>
      </c>
      <c r="Q9" s="339">
        <v>2017</v>
      </c>
      <c r="R9" s="78"/>
      <c r="S9" s="82">
        <f>P9</f>
        <v>9323637</v>
      </c>
      <c r="T9" s="180">
        <f>IF(LEN(Q9)&gt;0,Q9,"")</f>
        <v>2017</v>
      </c>
      <c r="U9" s="57"/>
      <c r="V9" s="57"/>
      <c r="W9" s="57"/>
      <c r="X9" s="284" t="s">
        <v>77</v>
      </c>
      <c r="Y9" s="189"/>
      <c r="Z9" s="35"/>
      <c r="AA9" s="42"/>
      <c r="AB9" s="282">
        <v>172796438</v>
      </c>
      <c r="AC9" s="283">
        <v>176946430</v>
      </c>
      <c r="AD9" s="283">
        <v>-4149993</v>
      </c>
      <c r="AE9" s="283">
        <v>-79902263</v>
      </c>
      <c r="AF9" s="283">
        <v>110716381</v>
      </c>
      <c r="AG9" s="283">
        <v>109330623</v>
      </c>
      <c r="AH9" s="337">
        <v>1385758</v>
      </c>
      <c r="AI9" s="337">
        <v>27115685</v>
      </c>
      <c r="AJ9" s="337">
        <v>186177344</v>
      </c>
      <c r="AK9" s="337">
        <v>183861384</v>
      </c>
      <c r="AL9" s="337">
        <v>2315960</v>
      </c>
      <c r="AM9" s="338">
        <v>-24394</v>
      </c>
      <c r="AN9" s="339">
        <v>2017</v>
      </c>
      <c r="AO9" s="78"/>
      <c r="AP9" s="82">
        <f>AM9</f>
        <v>-24394</v>
      </c>
      <c r="AQ9" s="180">
        <f>IF(LEN(AN9)&gt;0,AN9,"")</f>
        <v>2017</v>
      </c>
      <c r="AR9" s="57"/>
      <c r="AS9" s="57"/>
      <c r="AT9" s="57"/>
      <c r="AU9" s="284" t="s">
        <v>77</v>
      </c>
      <c r="AV9" s="189"/>
      <c r="AW9" s="35"/>
      <c r="AX9" s="42"/>
      <c r="AY9" s="282">
        <v>106781910</v>
      </c>
      <c r="AZ9" s="283">
        <v>106121576</v>
      </c>
      <c r="BA9" s="283">
        <v>660334</v>
      </c>
      <c r="BB9" s="283">
        <v>438004</v>
      </c>
      <c r="BC9" s="283">
        <v>123269501</v>
      </c>
      <c r="BD9" s="283">
        <v>123269501</v>
      </c>
      <c r="BE9" s="356">
        <v>0</v>
      </c>
      <c r="BF9" s="356">
        <v>0</v>
      </c>
      <c r="BG9" s="337">
        <v>382638670</v>
      </c>
      <c r="BH9" s="337">
        <v>376884359</v>
      </c>
      <c r="BI9" s="283">
        <v>5754311</v>
      </c>
      <c r="BJ9" s="338">
        <v>-17355011</v>
      </c>
      <c r="BK9" s="339">
        <v>2017</v>
      </c>
      <c r="BL9" s="78"/>
      <c r="BM9" s="82">
        <f>BJ9</f>
        <v>-17355011</v>
      </c>
      <c r="BN9" s="180">
        <f>IF(LEN(BK9)&gt;0,BK9,"")</f>
        <v>2017</v>
      </c>
      <c r="BO9" s="57"/>
      <c r="BP9" s="57"/>
      <c r="BQ9" s="57"/>
      <c r="BR9" s="284" t="s">
        <v>77</v>
      </c>
      <c r="BS9" s="189"/>
      <c r="BT9" s="35"/>
      <c r="BU9" s="42"/>
      <c r="BV9" s="282">
        <v>61158333</v>
      </c>
      <c r="BW9" s="283">
        <v>55764261</v>
      </c>
      <c r="BX9" s="283">
        <v>5394072</v>
      </c>
      <c r="BY9" s="283">
        <v>43820566</v>
      </c>
      <c r="BZ9" s="283">
        <v>34086399</v>
      </c>
      <c r="CA9" s="283">
        <v>16600840</v>
      </c>
      <c r="CB9" s="337">
        <v>17485559</v>
      </c>
      <c r="CC9" s="337">
        <v>17485559</v>
      </c>
      <c r="CD9" s="337">
        <v>2552557</v>
      </c>
      <c r="CE9" s="337">
        <v>1344068</v>
      </c>
      <c r="CF9" s="283">
        <v>1208489</v>
      </c>
      <c r="CG9" s="338">
        <v>1208489</v>
      </c>
      <c r="CH9" s="339">
        <v>2017</v>
      </c>
      <c r="CI9" s="78"/>
      <c r="CJ9" s="82">
        <f>CG9</f>
        <v>1208489</v>
      </c>
      <c r="CK9" s="180">
        <f>IF(LEN(CH9)&gt;0,CH9,"")</f>
        <v>2017</v>
      </c>
      <c r="CL9" s="57"/>
      <c r="CM9" s="57"/>
      <c r="CN9" s="57"/>
    </row>
    <row r="10" spans="1:92" ht="13.8" customHeight="1">
      <c r="A10" s="284" t="s">
        <v>78</v>
      </c>
      <c r="B10" s="189"/>
      <c r="C10" s="35"/>
      <c r="D10" s="42"/>
      <c r="E10" s="282">
        <v>3570551780</v>
      </c>
      <c r="F10" s="283">
        <v>3593202294</v>
      </c>
      <c r="G10" s="283">
        <v>-22650514</v>
      </c>
      <c r="H10" s="283">
        <v>-342668260</v>
      </c>
      <c r="I10" s="283">
        <v>2090636268</v>
      </c>
      <c r="J10" s="283">
        <v>2110916618</v>
      </c>
      <c r="K10" s="337">
        <v>-20280350</v>
      </c>
      <c r="L10" s="337">
        <v>-342408361</v>
      </c>
      <c r="M10" s="337">
        <v>255882354</v>
      </c>
      <c r="N10" s="337">
        <v>254544967</v>
      </c>
      <c r="O10" s="283">
        <v>1337387</v>
      </c>
      <c r="P10" s="338">
        <v>10661024</v>
      </c>
      <c r="Q10" s="339">
        <v>2018</v>
      </c>
      <c r="R10" s="78"/>
      <c r="S10" s="82">
        <f>P10</f>
        <v>10661024</v>
      </c>
      <c r="T10" s="180">
        <f>IF(LEN(Q10)&gt;0,Q10,"")</f>
        <v>2018</v>
      </c>
      <c r="U10" s="57"/>
      <c r="V10" s="57"/>
      <c r="W10" s="57"/>
      <c r="X10" s="284" t="s">
        <v>78</v>
      </c>
      <c r="Y10" s="189"/>
      <c r="Z10" s="35"/>
      <c r="AA10" s="42"/>
      <c r="AB10" s="282">
        <v>167099374</v>
      </c>
      <c r="AC10" s="283">
        <v>178870271</v>
      </c>
      <c r="AD10" s="283">
        <v>-11770897</v>
      </c>
      <c r="AE10" s="283">
        <v>-91673160</v>
      </c>
      <c r="AF10" s="283">
        <v>124834600</v>
      </c>
      <c r="AG10" s="283">
        <v>127090450</v>
      </c>
      <c r="AH10" s="337">
        <v>-2255850</v>
      </c>
      <c r="AI10" s="337">
        <v>24859835</v>
      </c>
      <c r="AJ10" s="337">
        <v>193471729</v>
      </c>
      <c r="AK10" s="337">
        <v>193261305</v>
      </c>
      <c r="AL10" s="337">
        <v>210424</v>
      </c>
      <c r="AM10" s="338">
        <v>186030</v>
      </c>
      <c r="AN10" s="339">
        <v>2018</v>
      </c>
      <c r="AO10" s="78"/>
      <c r="AP10" s="82">
        <f>AM10</f>
        <v>186030</v>
      </c>
      <c r="AQ10" s="180">
        <f>IF(LEN(AN10)&gt;0,AN10,"")</f>
        <v>2018</v>
      </c>
      <c r="AR10" s="57"/>
      <c r="AS10" s="57"/>
      <c r="AT10" s="57"/>
      <c r="AU10" s="284" t="s">
        <v>78</v>
      </c>
      <c r="AV10" s="189"/>
      <c r="AW10" s="35"/>
      <c r="AX10" s="42"/>
      <c r="AY10" s="282">
        <v>106015071</v>
      </c>
      <c r="AZ10" s="283">
        <v>104108745</v>
      </c>
      <c r="BA10" s="283">
        <v>1906326</v>
      </c>
      <c r="BB10" s="283">
        <v>2344329</v>
      </c>
      <c r="BC10" s="283">
        <v>131710466</v>
      </c>
      <c r="BD10" s="283">
        <v>131710466</v>
      </c>
      <c r="BE10" s="356">
        <v>0</v>
      </c>
      <c r="BF10" s="356">
        <v>0</v>
      </c>
      <c r="BG10" s="337">
        <v>417808137</v>
      </c>
      <c r="BH10" s="337">
        <v>413229365</v>
      </c>
      <c r="BI10" s="283">
        <v>4578772</v>
      </c>
      <c r="BJ10" s="338">
        <v>-12776239</v>
      </c>
      <c r="BK10" s="339">
        <v>2018</v>
      </c>
      <c r="BL10" s="78"/>
      <c r="BM10" s="82">
        <f>BJ10</f>
        <v>-12776238.999999998</v>
      </c>
      <c r="BN10" s="180">
        <f>IF(LEN(BK10)&gt;0,BK10,"")</f>
        <v>2018</v>
      </c>
      <c r="BO10" s="57"/>
      <c r="BP10" s="57"/>
      <c r="BQ10" s="57"/>
      <c r="BR10" s="284" t="s">
        <v>78</v>
      </c>
      <c r="BS10" s="189"/>
      <c r="BT10" s="35"/>
      <c r="BU10" s="42"/>
      <c r="BV10" s="282">
        <v>66020112</v>
      </c>
      <c r="BW10" s="283">
        <v>61521092</v>
      </c>
      <c r="BX10" s="283">
        <v>4499020</v>
      </c>
      <c r="BY10" s="283">
        <v>48319587</v>
      </c>
      <c r="BZ10" s="283">
        <v>15490632</v>
      </c>
      <c r="CA10" s="283">
        <v>16441687</v>
      </c>
      <c r="CB10" s="337">
        <v>-951055</v>
      </c>
      <c r="CC10" s="337">
        <v>16534504</v>
      </c>
      <c r="CD10" s="337">
        <v>1583036</v>
      </c>
      <c r="CE10" s="337">
        <v>1507329</v>
      </c>
      <c r="CF10" s="283">
        <v>75707</v>
      </c>
      <c r="CG10" s="338">
        <v>1284196</v>
      </c>
      <c r="CH10" s="339">
        <v>2018</v>
      </c>
      <c r="CI10" s="78"/>
      <c r="CJ10" s="82">
        <f>CG10</f>
        <v>1284196</v>
      </c>
      <c r="CK10" s="180">
        <f>IF(LEN(CH10)&gt;0,CH10,"")</f>
        <v>2018</v>
      </c>
      <c r="CL10" s="57"/>
      <c r="CM10" s="57"/>
      <c r="CN10" s="57"/>
    </row>
    <row r="11" spans="1:92" ht="13.8" customHeight="1">
      <c r="A11" s="284" t="s">
        <v>79</v>
      </c>
      <c r="B11" s="189"/>
      <c r="C11" s="35"/>
      <c r="D11" s="42"/>
      <c r="E11" s="282">
        <v>3694633910</v>
      </c>
      <c r="F11" s="283">
        <v>3597243366</v>
      </c>
      <c r="G11" s="283">
        <v>97390544</v>
      </c>
      <c r="H11" s="283">
        <v>-245277715</v>
      </c>
      <c r="I11" s="283">
        <v>2152641009</v>
      </c>
      <c r="J11" s="283">
        <v>2090524133</v>
      </c>
      <c r="K11" s="337">
        <v>62116876</v>
      </c>
      <c r="L11" s="337">
        <v>-280291485</v>
      </c>
      <c r="M11" s="337">
        <v>243240953</v>
      </c>
      <c r="N11" s="337">
        <v>243565544</v>
      </c>
      <c r="O11" s="283">
        <v>-324592</v>
      </c>
      <c r="P11" s="338">
        <v>10336433</v>
      </c>
      <c r="Q11" s="339">
        <v>2019</v>
      </c>
      <c r="R11" s="78"/>
      <c r="S11" s="82">
        <f>P11</f>
        <v>10336433</v>
      </c>
      <c r="T11" s="180">
        <f>IF(LEN(Q11)&gt;0,Q11,"")</f>
        <v>2019</v>
      </c>
      <c r="U11" s="57"/>
      <c r="V11" s="57"/>
      <c r="W11" s="57"/>
      <c r="X11" s="284" t="s">
        <v>79</v>
      </c>
      <c r="Y11" s="189"/>
      <c r="Z11" s="35"/>
      <c r="AA11" s="42"/>
      <c r="AB11" s="282">
        <v>171210241</v>
      </c>
      <c r="AC11" s="283">
        <v>150830879</v>
      </c>
      <c r="AD11" s="283">
        <v>20379363</v>
      </c>
      <c r="AE11" s="283">
        <v>-71293797</v>
      </c>
      <c r="AF11" s="283">
        <v>142006416</v>
      </c>
      <c r="AG11" s="283">
        <v>139707947</v>
      </c>
      <c r="AH11" s="337">
        <v>2298469</v>
      </c>
      <c r="AI11" s="337">
        <v>27158304</v>
      </c>
      <c r="AJ11" s="337">
        <v>218573237</v>
      </c>
      <c r="AK11" s="337">
        <v>218491085</v>
      </c>
      <c r="AL11" s="337">
        <v>82151</v>
      </c>
      <c r="AM11" s="338">
        <v>268181</v>
      </c>
      <c r="AN11" s="339">
        <v>2019</v>
      </c>
      <c r="AO11" s="78"/>
      <c r="AP11" s="82">
        <f>AM11</f>
        <v>268181</v>
      </c>
      <c r="AQ11" s="180">
        <f>IF(LEN(AN11)&gt;0,AN11,"")</f>
        <v>2019</v>
      </c>
      <c r="AR11" s="57"/>
      <c r="AS11" s="57"/>
      <c r="AT11" s="57"/>
      <c r="AU11" s="284" t="s">
        <v>79</v>
      </c>
      <c r="AV11" s="189"/>
      <c r="AW11" s="35"/>
      <c r="AX11" s="42"/>
      <c r="AY11" s="282">
        <v>114428528</v>
      </c>
      <c r="AZ11" s="283">
        <v>114379371</v>
      </c>
      <c r="BA11" s="283">
        <v>49157</v>
      </c>
      <c r="BB11" s="283">
        <v>2393486</v>
      </c>
      <c r="BC11" s="283">
        <v>137163371</v>
      </c>
      <c r="BD11" s="283">
        <v>136730365</v>
      </c>
      <c r="BE11" s="337">
        <v>433005</v>
      </c>
      <c r="BF11" s="337">
        <v>433005</v>
      </c>
      <c r="BG11" s="337">
        <v>426528943</v>
      </c>
      <c r="BH11" s="337">
        <v>417855097</v>
      </c>
      <c r="BI11" s="283">
        <v>8673846</v>
      </c>
      <c r="BJ11" s="338">
        <v>-4102393</v>
      </c>
      <c r="BK11" s="339">
        <v>2019</v>
      </c>
      <c r="BL11" s="78"/>
      <c r="BM11" s="82">
        <f>BJ11</f>
        <v>-4102393</v>
      </c>
      <c r="BN11" s="180">
        <f>IF(LEN(BK11)&gt;0,BK11,"")</f>
        <v>2019</v>
      </c>
      <c r="BO11" s="57"/>
      <c r="BP11" s="57"/>
      <c r="BQ11" s="57"/>
      <c r="BR11" s="284" t="s">
        <v>79</v>
      </c>
      <c r="BS11" s="189"/>
      <c r="BT11" s="35"/>
      <c r="BU11" s="42"/>
      <c r="BV11" s="282">
        <v>69950758</v>
      </c>
      <c r="BW11" s="283">
        <v>65248621</v>
      </c>
      <c r="BX11" s="283">
        <v>4702137</v>
      </c>
      <c r="BY11" s="283">
        <v>53021724</v>
      </c>
      <c r="BZ11" s="283">
        <v>17363407</v>
      </c>
      <c r="CA11" s="283">
        <v>18408074</v>
      </c>
      <c r="CB11" s="337">
        <v>-1044667</v>
      </c>
      <c r="CC11" s="337">
        <v>15489837</v>
      </c>
      <c r="CD11" s="337">
        <v>1527048</v>
      </c>
      <c r="CE11" s="337">
        <v>1502249</v>
      </c>
      <c r="CF11" s="283">
        <v>24798</v>
      </c>
      <c r="CG11" s="338">
        <v>1308994</v>
      </c>
      <c r="CH11" s="339">
        <v>2019</v>
      </c>
      <c r="CI11" s="78"/>
      <c r="CJ11" s="82">
        <f>CG11</f>
        <v>1308994</v>
      </c>
      <c r="CK11" s="180">
        <f>IF(LEN(CH11)&gt;0,CH11,"")</f>
        <v>2019</v>
      </c>
      <c r="CL11" s="57"/>
      <c r="CM11" s="57"/>
      <c r="CN11" s="57"/>
    </row>
    <row r="12" spans="1:92" ht="13.8" customHeight="1">
      <c r="A12" s="284" t="s">
        <v>80</v>
      </c>
      <c r="B12" s="189"/>
      <c r="C12" s="35"/>
      <c r="D12" s="42"/>
      <c r="E12" s="282">
        <v>3989494447</v>
      </c>
      <c r="F12" s="283">
        <v>3950709810</v>
      </c>
      <c r="G12" s="283">
        <v>38784637</v>
      </c>
      <c r="H12" s="283">
        <v>-206493079</v>
      </c>
      <c r="I12" s="283">
        <v>2353406999</v>
      </c>
      <c r="J12" s="283">
        <v>2329121350</v>
      </c>
      <c r="K12" s="337">
        <v>24285650</v>
      </c>
      <c r="L12" s="337">
        <v>-256005835</v>
      </c>
      <c r="M12" s="337">
        <v>266242543</v>
      </c>
      <c r="N12" s="337">
        <v>266417165</v>
      </c>
      <c r="O12" s="283">
        <v>-174622</v>
      </c>
      <c r="P12" s="338">
        <v>10161811</v>
      </c>
      <c r="Q12" s="339">
        <v>2020</v>
      </c>
      <c r="R12" s="78"/>
      <c r="S12" s="82">
        <f>P12</f>
        <v>10161811</v>
      </c>
      <c r="T12" s="180">
        <f>IF(LEN(Q12)&gt;0,Q12,"")</f>
        <v>2020</v>
      </c>
      <c r="U12" s="57"/>
      <c r="V12" s="57"/>
      <c r="W12" s="57"/>
      <c r="X12" s="284" t="s">
        <v>80</v>
      </c>
      <c r="Y12" s="189"/>
      <c r="Z12" s="35"/>
      <c r="AA12" s="42"/>
      <c r="AB12" s="282">
        <v>197118449</v>
      </c>
      <c r="AC12" s="283">
        <v>200867696</v>
      </c>
      <c r="AD12" s="283">
        <v>-3749247</v>
      </c>
      <c r="AE12" s="283">
        <v>-75043045</v>
      </c>
      <c r="AF12" s="283">
        <v>160185021</v>
      </c>
      <c r="AG12" s="283">
        <v>157865854</v>
      </c>
      <c r="AH12" s="337">
        <v>2319167</v>
      </c>
      <c r="AI12" s="337">
        <v>29477471</v>
      </c>
      <c r="AJ12" s="337">
        <v>220530583</v>
      </c>
      <c r="AK12" s="337">
        <v>221015006</v>
      </c>
      <c r="AL12" s="337">
        <v>-484423</v>
      </c>
      <c r="AM12" s="338">
        <v>-216242</v>
      </c>
      <c r="AN12" s="339">
        <v>2020</v>
      </c>
      <c r="AO12" s="78"/>
      <c r="AP12" s="82">
        <f>AM12</f>
        <v>-216242</v>
      </c>
      <c r="AQ12" s="180">
        <f>IF(LEN(AN12)&gt;0,AN12,"")</f>
        <v>2020</v>
      </c>
      <c r="AR12" s="57"/>
      <c r="AS12" s="57"/>
      <c r="AT12" s="57"/>
      <c r="AU12" s="284" t="s">
        <v>80</v>
      </c>
      <c r="AV12" s="189"/>
      <c r="AW12" s="35"/>
      <c r="AX12" s="42"/>
      <c r="AY12" s="282">
        <v>114320548</v>
      </c>
      <c r="AZ12" s="283">
        <v>114275073</v>
      </c>
      <c r="BA12" s="283">
        <v>45475</v>
      </c>
      <c r="BB12" s="283">
        <v>2438961</v>
      </c>
      <c r="BC12" s="283">
        <v>136990572</v>
      </c>
      <c r="BD12" s="283">
        <v>135647990</v>
      </c>
      <c r="BE12" s="337">
        <v>1342582</v>
      </c>
      <c r="BF12" s="337">
        <v>1775588</v>
      </c>
      <c r="BG12" s="337">
        <v>455375364</v>
      </c>
      <c r="BH12" s="337">
        <v>441771877</v>
      </c>
      <c r="BI12" s="283">
        <v>13603487</v>
      </c>
      <c r="BJ12" s="338">
        <v>9501094</v>
      </c>
      <c r="BK12" s="339">
        <v>2020</v>
      </c>
      <c r="BL12" s="78"/>
      <c r="BM12" s="82">
        <f>BJ12</f>
        <v>9501094</v>
      </c>
      <c r="BN12" s="180">
        <f>IF(LEN(BK12)&gt;0,BK12,"")</f>
        <v>2020</v>
      </c>
      <c r="BO12" s="57"/>
      <c r="BP12" s="57"/>
      <c r="BQ12" s="57"/>
      <c r="BR12" s="284" t="s">
        <v>80</v>
      </c>
      <c r="BS12" s="189"/>
      <c r="BT12" s="35"/>
      <c r="BU12" s="42"/>
      <c r="BV12" s="282">
        <v>69405603</v>
      </c>
      <c r="BW12" s="283">
        <v>64409327</v>
      </c>
      <c r="BX12" s="283">
        <v>4996276</v>
      </c>
      <c r="BY12" s="283">
        <v>58018000</v>
      </c>
      <c r="BZ12" s="283">
        <v>14365993</v>
      </c>
      <c r="CA12" s="283">
        <v>17805567</v>
      </c>
      <c r="CB12" s="337">
        <v>-3439573</v>
      </c>
      <c r="CC12" s="337">
        <v>12050264</v>
      </c>
      <c r="CD12" s="337">
        <v>1552772</v>
      </c>
      <c r="CE12" s="337">
        <v>1512906</v>
      </c>
      <c r="CF12" s="283">
        <v>39866</v>
      </c>
      <c r="CG12" s="338">
        <v>1348860</v>
      </c>
      <c r="CH12" s="339">
        <v>2020</v>
      </c>
      <c r="CI12" s="78"/>
      <c r="CJ12" s="82">
        <f>CG12</f>
        <v>1348860</v>
      </c>
      <c r="CK12" s="180">
        <f>IF(LEN(CH12)&gt;0,CH12,"")</f>
        <v>2020</v>
      </c>
      <c r="CL12" s="57"/>
      <c r="CM12" s="57"/>
      <c r="CN12" s="57"/>
    </row>
    <row r="13" spans="1:92" ht="27.25" customHeight="1">
      <c r="A13" s="284" t="s">
        <v>81</v>
      </c>
      <c r="B13" s="189"/>
      <c r="C13" s="35"/>
      <c r="D13" s="42"/>
      <c r="E13" s="282">
        <v>4173705849</v>
      </c>
      <c r="F13" s="283">
        <v>3916414177</v>
      </c>
      <c r="G13" s="283">
        <v>257291672</v>
      </c>
      <c r="H13" s="283">
        <v>50798593</v>
      </c>
      <c r="I13" s="283">
        <v>2443208205</v>
      </c>
      <c r="J13" s="283">
        <v>2223421663</v>
      </c>
      <c r="K13" s="337">
        <v>219786542</v>
      </c>
      <c r="L13" s="337">
        <v>-36219293</v>
      </c>
      <c r="M13" s="337">
        <v>265837693</v>
      </c>
      <c r="N13" s="337">
        <v>266992695</v>
      </c>
      <c r="O13" s="283">
        <v>-1155002</v>
      </c>
      <c r="P13" s="338">
        <v>9006808</v>
      </c>
      <c r="Q13" s="339">
        <v>2021</v>
      </c>
      <c r="R13" s="78"/>
      <c r="S13" s="82">
        <f>P13</f>
        <v>9006808</v>
      </c>
      <c r="T13" s="180">
        <f>IF(LEN(Q13)&gt;0,Q13,"")</f>
        <v>2021</v>
      </c>
      <c r="U13" s="57"/>
      <c r="V13" s="57"/>
      <c r="W13" s="57"/>
      <c r="X13" s="284" t="s">
        <v>81</v>
      </c>
      <c r="Y13" s="189"/>
      <c r="Z13" s="35"/>
      <c r="AA13" s="42"/>
      <c r="AB13" s="282">
        <v>188852535</v>
      </c>
      <c r="AC13" s="283">
        <v>182329506</v>
      </c>
      <c r="AD13" s="283">
        <v>6523029</v>
      </c>
      <c r="AE13" s="283">
        <v>-68520016</v>
      </c>
      <c r="AF13" s="283">
        <v>173088784</v>
      </c>
      <c r="AG13" s="283">
        <v>158236382</v>
      </c>
      <c r="AH13" s="337">
        <v>14852403</v>
      </c>
      <c r="AI13" s="337">
        <v>44329874</v>
      </c>
      <c r="AJ13" s="337">
        <v>239023890</v>
      </c>
      <c r="AK13" s="337">
        <v>239107045</v>
      </c>
      <c r="AL13" s="337">
        <v>-83155</v>
      </c>
      <c r="AM13" s="338">
        <v>-299397</v>
      </c>
      <c r="AN13" s="339">
        <v>2021</v>
      </c>
      <c r="AO13" s="78"/>
      <c r="AP13" s="82">
        <f>AM13</f>
        <v>-299397</v>
      </c>
      <c r="AQ13" s="180">
        <f>IF(LEN(AN13)&gt;0,AN13,"")</f>
        <v>2021</v>
      </c>
      <c r="AR13" s="57"/>
      <c r="AS13" s="57"/>
      <c r="AT13" s="57"/>
      <c r="AU13" s="284" t="s">
        <v>81</v>
      </c>
      <c r="AV13" s="189"/>
      <c r="AW13" s="35"/>
      <c r="AX13" s="42"/>
      <c r="AY13" s="282">
        <v>133509864</v>
      </c>
      <c r="AZ13" s="283">
        <v>133484778</v>
      </c>
      <c r="BA13" s="283">
        <v>25086</v>
      </c>
      <c r="BB13" s="283">
        <v>2464047</v>
      </c>
      <c r="BC13" s="283">
        <v>156611885</v>
      </c>
      <c r="BD13" s="283">
        <v>152766126</v>
      </c>
      <c r="BE13" s="337">
        <v>3845759</v>
      </c>
      <c r="BF13" s="337">
        <v>5621347</v>
      </c>
      <c r="BG13" s="337">
        <v>484385727</v>
      </c>
      <c r="BH13" s="337">
        <v>474026744</v>
      </c>
      <c r="BI13" s="283">
        <v>10358984</v>
      </c>
      <c r="BJ13" s="338">
        <v>19860078</v>
      </c>
      <c r="BK13" s="339">
        <v>2021</v>
      </c>
      <c r="BL13" s="78"/>
      <c r="BM13" s="82">
        <f>BJ13</f>
        <v>19860078</v>
      </c>
      <c r="BN13" s="180">
        <f>IF(LEN(BK13)&gt;0,BK13,"")</f>
        <v>2021</v>
      </c>
      <c r="BO13" s="57"/>
      <c r="BP13" s="57"/>
      <c r="BQ13" s="57"/>
      <c r="BR13" s="284" t="s">
        <v>81</v>
      </c>
      <c r="BS13" s="189"/>
      <c r="BT13" s="35"/>
      <c r="BU13" s="42"/>
      <c r="BV13" s="282">
        <v>71329512</v>
      </c>
      <c r="BW13" s="283">
        <v>66347470</v>
      </c>
      <c r="BX13" s="283">
        <v>4982042</v>
      </c>
      <c r="BY13" s="283">
        <v>63000042</v>
      </c>
      <c r="BZ13" s="283">
        <v>16283749</v>
      </c>
      <c r="CA13" s="283">
        <v>18134396</v>
      </c>
      <c r="CB13" s="337">
        <v>-1850647</v>
      </c>
      <c r="CC13" s="337">
        <v>10199616</v>
      </c>
      <c r="CD13" s="337">
        <v>1574005</v>
      </c>
      <c r="CE13" s="337">
        <v>1567372</v>
      </c>
      <c r="CF13" s="283">
        <v>6632</v>
      </c>
      <c r="CG13" s="338">
        <v>1355492</v>
      </c>
      <c r="CH13" s="339">
        <v>2021</v>
      </c>
      <c r="CI13" s="78"/>
      <c r="CJ13" s="82">
        <f>CG13</f>
        <v>1355492</v>
      </c>
      <c r="CK13" s="180">
        <f>IF(LEN(CH13)&gt;0,CH13,"")</f>
        <v>2021</v>
      </c>
      <c r="CL13" s="57"/>
      <c r="CM13" s="57"/>
      <c r="CN13" s="57"/>
    </row>
    <row r="14" spans="1:92" ht="13.8" customHeight="1">
      <c r="A14" s="284" t="s">
        <v>82</v>
      </c>
      <c r="B14" s="189"/>
      <c r="C14" s="35"/>
      <c r="D14" s="42"/>
      <c r="E14" s="282">
        <v>4484039569</v>
      </c>
      <c r="F14" s="283">
        <v>4333034639</v>
      </c>
      <c r="G14" s="283">
        <v>151004931</v>
      </c>
      <c r="H14" s="283">
        <v>201803529</v>
      </c>
      <c r="I14" s="283">
        <v>2733882409</v>
      </c>
      <c r="J14" s="283">
        <v>2582479504</v>
      </c>
      <c r="K14" s="337">
        <v>151402904</v>
      </c>
      <c r="L14" s="337">
        <v>115183611</v>
      </c>
      <c r="M14" s="337">
        <v>290807945</v>
      </c>
      <c r="N14" s="337">
        <v>292783973</v>
      </c>
      <c r="O14" s="283">
        <v>-1976028</v>
      </c>
      <c r="P14" s="338">
        <v>7030780</v>
      </c>
      <c r="Q14" s="339">
        <v>2022</v>
      </c>
      <c r="R14" s="78"/>
      <c r="S14" s="82">
        <f>P14</f>
        <v>7030780.0000000009</v>
      </c>
      <c r="T14" s="180">
        <f>IF(LEN(Q14)&gt;0,Q14,"")</f>
        <v>2022</v>
      </c>
      <c r="U14" s="57"/>
      <c r="V14" s="57"/>
      <c r="W14" s="57"/>
      <c r="X14" s="284" t="s">
        <v>82</v>
      </c>
      <c r="Y14" s="189"/>
      <c r="Z14" s="35"/>
      <c r="AA14" s="42"/>
      <c r="AB14" s="282">
        <v>207251051</v>
      </c>
      <c r="AC14" s="283">
        <v>214643882</v>
      </c>
      <c r="AD14" s="283">
        <v>-7392831</v>
      </c>
      <c r="AE14" s="283">
        <v>-75912847</v>
      </c>
      <c r="AF14" s="283">
        <v>155256992</v>
      </c>
      <c r="AG14" s="283">
        <v>156078784</v>
      </c>
      <c r="AH14" s="337">
        <v>-821792</v>
      </c>
      <c r="AI14" s="337">
        <v>43508082</v>
      </c>
      <c r="AJ14" s="337">
        <v>237075593</v>
      </c>
      <c r="AK14" s="337">
        <v>236908715</v>
      </c>
      <c r="AL14" s="337">
        <v>166878</v>
      </c>
      <c r="AM14" s="338">
        <v>-132519</v>
      </c>
      <c r="AN14" s="339">
        <v>2022</v>
      </c>
      <c r="AO14" s="78"/>
      <c r="AP14" s="82">
        <f>AM14</f>
        <v>-132519</v>
      </c>
      <c r="AQ14" s="180">
        <f>IF(LEN(AN14)&gt;0,AN14,"")</f>
        <v>2022</v>
      </c>
      <c r="AR14" s="57"/>
      <c r="AS14" s="57"/>
      <c r="AT14" s="57"/>
      <c r="AU14" s="284" t="s">
        <v>82</v>
      </c>
      <c r="AV14" s="189"/>
      <c r="AW14" s="35"/>
      <c r="AX14" s="42"/>
      <c r="AY14" s="282">
        <v>114515362</v>
      </c>
      <c r="AZ14" s="283">
        <v>114418997</v>
      </c>
      <c r="BA14" s="283">
        <v>96365</v>
      </c>
      <c r="BB14" s="283">
        <v>2560412</v>
      </c>
      <c r="BC14" s="283">
        <v>158892229</v>
      </c>
      <c r="BD14" s="283">
        <v>159513982</v>
      </c>
      <c r="BE14" s="337">
        <v>-621753</v>
      </c>
      <c r="BF14" s="337">
        <v>4999593</v>
      </c>
      <c r="BG14" s="337">
        <v>485413874</v>
      </c>
      <c r="BH14" s="337">
        <v>478062387</v>
      </c>
      <c r="BI14" s="283">
        <v>7351487</v>
      </c>
      <c r="BJ14" s="338">
        <v>27211565</v>
      </c>
      <c r="BK14" s="339">
        <v>2022</v>
      </c>
      <c r="BL14" s="78"/>
      <c r="BM14" s="82">
        <f>BJ14</f>
        <v>27211565</v>
      </c>
      <c r="BN14" s="180">
        <f>IF(LEN(BK14)&gt;0,BK14,"")</f>
        <v>2022</v>
      </c>
      <c r="BO14" s="57"/>
      <c r="BP14" s="57"/>
      <c r="BQ14" s="57"/>
      <c r="BR14" s="284" t="s">
        <v>82</v>
      </c>
      <c r="BS14" s="189"/>
      <c r="BT14" s="35"/>
      <c r="BU14" s="42"/>
      <c r="BV14" s="282">
        <v>81248401</v>
      </c>
      <c r="BW14" s="283">
        <v>76659806</v>
      </c>
      <c r="BX14" s="283">
        <v>4588595</v>
      </c>
      <c r="BY14" s="283">
        <v>67588637</v>
      </c>
      <c r="BZ14" s="283">
        <v>17723430</v>
      </c>
      <c r="CA14" s="283">
        <v>19743127</v>
      </c>
      <c r="CB14" s="337">
        <v>-2019697</v>
      </c>
      <c r="CC14" s="337">
        <v>8179919</v>
      </c>
      <c r="CD14" s="337">
        <v>1972284</v>
      </c>
      <c r="CE14" s="337">
        <v>1741481</v>
      </c>
      <c r="CF14" s="283">
        <v>230803</v>
      </c>
      <c r="CG14" s="338">
        <v>1586295</v>
      </c>
      <c r="CH14" s="339">
        <v>2022</v>
      </c>
      <c r="CI14" s="78"/>
      <c r="CJ14" s="82">
        <f>CG14</f>
        <v>1586295.0000000002</v>
      </c>
      <c r="CK14" s="180">
        <f>IF(LEN(CH14)&gt;0,CH14,"")</f>
        <v>2022</v>
      </c>
      <c r="CL14" s="57"/>
      <c r="CM14" s="57"/>
      <c r="CN14" s="57"/>
    </row>
    <row r="15" spans="1:92" ht="13.8" customHeight="1">
      <c r="A15" s="284" t="s">
        <v>83</v>
      </c>
      <c r="B15" s="189"/>
      <c r="C15" s="35"/>
      <c r="D15" s="42"/>
      <c r="E15" s="282">
        <v>5470278195</v>
      </c>
      <c r="F15" s="283">
        <v>5374678111</v>
      </c>
      <c r="G15" s="283">
        <v>95600084</v>
      </c>
      <c r="H15" s="283">
        <v>297403613</v>
      </c>
      <c r="I15" s="283">
        <v>3701956858</v>
      </c>
      <c r="J15" s="283">
        <v>3592745268</v>
      </c>
      <c r="K15" s="337">
        <v>109211589</v>
      </c>
      <c r="L15" s="337">
        <v>224395201</v>
      </c>
      <c r="M15" s="337">
        <v>250627009</v>
      </c>
      <c r="N15" s="337">
        <v>239499768</v>
      </c>
      <c r="O15" s="283">
        <v>11127241</v>
      </c>
      <c r="P15" s="338">
        <v>18158021</v>
      </c>
      <c r="Q15" s="339">
        <v>2023</v>
      </c>
      <c r="R15" s="78"/>
      <c r="S15" s="82">
        <f>P15</f>
        <v>18158021</v>
      </c>
      <c r="T15" s="180">
        <f>IF(LEN(Q15)&gt;0,Q15,"")</f>
        <v>2023</v>
      </c>
      <c r="U15" s="57"/>
      <c r="V15" s="57"/>
      <c r="W15" s="57"/>
      <c r="X15" s="284" t="s">
        <v>83</v>
      </c>
      <c r="Y15" s="189"/>
      <c r="Z15" s="35"/>
      <c r="AA15" s="42"/>
      <c r="AB15" s="282">
        <v>211741575</v>
      </c>
      <c r="AC15" s="283">
        <v>211269047</v>
      </c>
      <c r="AD15" s="283">
        <v>472527</v>
      </c>
      <c r="AE15" s="283">
        <v>-75440319</v>
      </c>
      <c r="AF15" s="283">
        <v>123876112</v>
      </c>
      <c r="AG15" s="283">
        <v>167384194</v>
      </c>
      <c r="AH15" s="337">
        <v>-43508082</v>
      </c>
      <c r="AI15" s="356">
        <v>0</v>
      </c>
      <c r="AJ15" s="337">
        <v>263094855</v>
      </c>
      <c r="AK15" s="337">
        <v>263585002</v>
      </c>
      <c r="AL15" s="337">
        <v>-490147</v>
      </c>
      <c r="AM15" s="338">
        <v>-622666</v>
      </c>
      <c r="AN15" s="339">
        <v>2023</v>
      </c>
      <c r="AO15" s="78"/>
      <c r="AP15" s="82">
        <f>AM15</f>
        <v>-622666</v>
      </c>
      <c r="AQ15" s="180">
        <f>IF(LEN(AN15)&gt;0,AN15,"")</f>
        <v>2023</v>
      </c>
      <c r="AR15" s="57"/>
      <c r="AS15" s="57"/>
      <c r="AT15" s="57"/>
      <c r="AU15" s="284" t="s">
        <v>83</v>
      </c>
      <c r="AV15" s="189"/>
      <c r="AW15" s="35"/>
      <c r="AX15" s="42"/>
      <c r="AY15" s="282">
        <v>138636215</v>
      </c>
      <c r="AZ15" s="283">
        <v>138629169</v>
      </c>
      <c r="BA15" s="283">
        <v>7046</v>
      </c>
      <c r="BB15" s="283">
        <v>2567458</v>
      </c>
      <c r="BC15" s="283">
        <v>158297816</v>
      </c>
      <c r="BD15" s="283">
        <v>159280986</v>
      </c>
      <c r="BE15" s="337">
        <v>-983170</v>
      </c>
      <c r="BF15" s="337">
        <v>4016423</v>
      </c>
      <c r="BG15" s="337">
        <v>515311802</v>
      </c>
      <c r="BH15" s="337">
        <v>506620001</v>
      </c>
      <c r="BI15" s="283">
        <v>8691800</v>
      </c>
      <c r="BJ15" s="338">
        <v>35903365</v>
      </c>
      <c r="BK15" s="339">
        <v>2023</v>
      </c>
      <c r="BL15" s="78"/>
      <c r="BM15" s="82">
        <f>BJ15</f>
        <v>35903365</v>
      </c>
      <c r="BN15" s="180">
        <f>IF(LEN(BK15)&gt;0,BK15,"")</f>
        <v>2023</v>
      </c>
      <c r="BO15" s="57"/>
      <c r="BP15" s="57"/>
      <c r="BQ15" s="57"/>
      <c r="BR15" s="284" t="s">
        <v>83</v>
      </c>
      <c r="BS15" s="189"/>
      <c r="BT15" s="35"/>
      <c r="BU15" s="42"/>
      <c r="BV15" s="282">
        <v>85475288</v>
      </c>
      <c r="BW15" s="283">
        <v>75392143</v>
      </c>
      <c r="BX15" s="283">
        <v>10083145</v>
      </c>
      <c r="BY15" s="283">
        <v>77671782</v>
      </c>
      <c r="BZ15" s="283">
        <v>19004662</v>
      </c>
      <c r="CA15" s="283">
        <v>18469028</v>
      </c>
      <c r="CB15" s="337">
        <v>535633</v>
      </c>
      <c r="CC15" s="337">
        <v>8715553</v>
      </c>
      <c r="CD15" s="337">
        <v>2256005</v>
      </c>
      <c r="CE15" s="337">
        <v>1803503</v>
      </c>
      <c r="CF15" s="283">
        <v>452502</v>
      </c>
      <c r="CG15" s="338">
        <v>2038797</v>
      </c>
      <c r="CH15" s="339">
        <v>2023</v>
      </c>
      <c r="CI15" s="78"/>
      <c r="CJ15" s="82">
        <f>CG15</f>
        <v>2038796.9999999998</v>
      </c>
      <c r="CK15" s="180">
        <f>IF(LEN(CH15)&gt;0,CH15,"")</f>
        <v>2023</v>
      </c>
      <c r="CL15" s="57"/>
      <c r="CM15" s="57"/>
      <c r="CN15" s="57"/>
    </row>
    <row r="16" spans="1:92" ht="13.8" customHeight="1">
      <c r="A16" s="284" t="s">
        <v>84</v>
      </c>
      <c r="B16" s="189"/>
      <c r="C16" s="35"/>
      <c r="D16" s="42"/>
      <c r="E16" s="282">
        <v>5255179448</v>
      </c>
      <c r="F16" s="283">
        <v>5056388525</v>
      </c>
      <c r="G16" s="283">
        <v>198790924</v>
      </c>
      <c r="H16" s="283">
        <v>496194536</v>
      </c>
      <c r="I16" s="283">
        <v>3303478607</v>
      </c>
      <c r="J16" s="283">
        <v>3153226344</v>
      </c>
      <c r="K16" s="337">
        <v>150252263</v>
      </c>
      <c r="L16" s="337">
        <v>374647464</v>
      </c>
      <c r="M16" s="337">
        <v>279000864</v>
      </c>
      <c r="N16" s="337">
        <v>282991279</v>
      </c>
      <c r="O16" s="283">
        <v>-3990415</v>
      </c>
      <c r="P16" s="338">
        <v>14167605</v>
      </c>
      <c r="Q16" s="339">
        <v>2024</v>
      </c>
      <c r="R16" s="78"/>
      <c r="S16" s="82">
        <f>P16</f>
        <v>14167605</v>
      </c>
      <c r="T16" s="180">
        <f>IF(LEN(Q16)&gt;0,Q16,"")</f>
        <v>2024</v>
      </c>
      <c r="U16" s="57"/>
      <c r="V16" s="57"/>
      <c r="W16" s="57"/>
      <c r="X16" s="284" t="s">
        <v>84</v>
      </c>
      <c r="Y16" s="189"/>
      <c r="Z16" s="35"/>
      <c r="AA16" s="42"/>
      <c r="AB16" s="282">
        <v>231454755</v>
      </c>
      <c r="AC16" s="283">
        <v>227175808</v>
      </c>
      <c r="AD16" s="283">
        <v>4278947</v>
      </c>
      <c r="AE16" s="283">
        <v>-71161372</v>
      </c>
      <c r="AF16" s="283">
        <v>185752034</v>
      </c>
      <c r="AG16" s="283">
        <v>186244278</v>
      </c>
      <c r="AH16" s="337">
        <v>-492245</v>
      </c>
      <c r="AI16" s="337">
        <v>-492245</v>
      </c>
      <c r="AJ16" s="337">
        <v>278663048</v>
      </c>
      <c r="AK16" s="337">
        <v>278532108</v>
      </c>
      <c r="AL16" s="337">
        <v>130940</v>
      </c>
      <c r="AM16" s="338">
        <v>-491726</v>
      </c>
      <c r="AN16" s="339">
        <v>2024</v>
      </c>
      <c r="AO16" s="78"/>
      <c r="AP16" s="82">
        <f>AM16</f>
        <v>-491726</v>
      </c>
      <c r="AQ16" s="180">
        <f>IF(LEN(AN16)&gt;0,AN16,"")</f>
        <v>2024</v>
      </c>
      <c r="AR16" s="57"/>
      <c r="AS16" s="57"/>
      <c r="AT16" s="57"/>
      <c r="AU16" s="284" t="s">
        <v>84</v>
      </c>
      <c r="AV16" s="189"/>
      <c r="AW16" s="35"/>
      <c r="AX16" s="42"/>
      <c r="AY16" s="282">
        <v>135317196</v>
      </c>
      <c r="AZ16" s="283">
        <v>133801711</v>
      </c>
      <c r="BA16" s="283">
        <v>1515485</v>
      </c>
      <c r="BB16" s="283">
        <v>4082943</v>
      </c>
      <c r="BC16" s="283">
        <v>190710375</v>
      </c>
      <c r="BD16" s="283">
        <v>178935049</v>
      </c>
      <c r="BE16" s="337">
        <v>11775326</v>
      </c>
      <c r="BF16" s="337">
        <v>15791749</v>
      </c>
      <c r="BG16" s="337">
        <v>537472715</v>
      </c>
      <c r="BH16" s="337">
        <v>513979603</v>
      </c>
      <c r="BI16" s="283">
        <v>23493112</v>
      </c>
      <c r="BJ16" s="338">
        <v>59396477</v>
      </c>
      <c r="BK16" s="339">
        <v>2024</v>
      </c>
      <c r="BL16" s="78"/>
      <c r="BM16" s="82">
        <f>BJ16</f>
        <v>59396477</v>
      </c>
      <c r="BN16" s="180">
        <f>IF(LEN(BK16)&gt;0,BK16,"")</f>
        <v>2024</v>
      </c>
      <c r="BO16" s="57"/>
      <c r="BP16" s="57"/>
      <c r="BQ16" s="57"/>
      <c r="BR16" s="284" t="s">
        <v>84</v>
      </c>
      <c r="BS16" s="189"/>
      <c r="BT16" s="35"/>
      <c r="BU16" s="42"/>
      <c r="BV16" s="282">
        <v>92728521</v>
      </c>
      <c r="BW16" s="283">
        <v>80533249</v>
      </c>
      <c r="BX16" s="283">
        <v>12195272</v>
      </c>
      <c r="BY16" s="283">
        <v>89867054</v>
      </c>
      <c r="BZ16" s="283">
        <v>18334222</v>
      </c>
      <c r="CA16" s="283">
        <v>18984233</v>
      </c>
      <c r="CB16" s="337">
        <v>-650010</v>
      </c>
      <c r="CC16" s="337">
        <v>8065542</v>
      </c>
      <c r="CD16" s="337">
        <v>2267111</v>
      </c>
      <c r="CE16" s="337">
        <v>1984863</v>
      </c>
      <c r="CF16" s="283">
        <v>282249</v>
      </c>
      <c r="CG16" s="338">
        <v>2321045</v>
      </c>
      <c r="CH16" s="339">
        <v>2024</v>
      </c>
      <c r="CI16" s="78"/>
      <c r="CJ16" s="82">
        <f>CG16</f>
        <v>2321045</v>
      </c>
      <c r="CK16" s="180">
        <f>IF(LEN(CH16)&gt;0,CH16,"")</f>
        <v>2024</v>
      </c>
      <c r="CL16" s="57"/>
      <c r="CM16" s="57"/>
      <c r="CN16" s="57"/>
    </row>
    <row r="17" spans="1:92" ht="13.8" customHeight="1">
      <c r="A17" s="284" t="s">
        <v>85</v>
      </c>
      <c r="B17" s="189"/>
      <c r="C17" s="35"/>
      <c r="D17" s="42"/>
      <c r="E17" s="282">
        <v>5327030829</v>
      </c>
      <c r="F17" s="283">
        <v>5348460495</v>
      </c>
      <c r="G17" s="283">
        <v>-21429666</v>
      </c>
      <c r="H17" s="283">
        <v>474764870</v>
      </c>
      <c r="I17" s="283">
        <v>3288667413</v>
      </c>
      <c r="J17" s="283">
        <v>3332186761</v>
      </c>
      <c r="K17" s="337">
        <v>-43519349</v>
      </c>
      <c r="L17" s="337">
        <v>331128115</v>
      </c>
      <c r="M17" s="337">
        <v>304400325</v>
      </c>
      <c r="N17" s="337">
        <v>308665556</v>
      </c>
      <c r="O17" s="283">
        <v>-4265230</v>
      </c>
      <c r="P17" s="338">
        <v>9902375</v>
      </c>
      <c r="Q17" s="339">
        <v>2025</v>
      </c>
      <c r="R17" s="78"/>
      <c r="S17" s="82">
        <f>P17</f>
        <v>9902375</v>
      </c>
      <c r="T17" s="180">
        <f>IF(LEN(Q17)&gt;0,Q17,"")</f>
        <v>2025</v>
      </c>
      <c r="U17" s="57"/>
      <c r="V17" s="57"/>
      <c r="W17" s="57"/>
      <c r="X17" s="284" t="s">
        <v>85</v>
      </c>
      <c r="Y17" s="189"/>
      <c r="Z17" s="35"/>
      <c r="AA17" s="42"/>
      <c r="AB17" s="282">
        <v>232831311</v>
      </c>
      <c r="AC17" s="283">
        <v>233985154</v>
      </c>
      <c r="AD17" s="283">
        <v>-1153843</v>
      </c>
      <c r="AE17" s="283">
        <v>-72315215</v>
      </c>
      <c r="AF17" s="283">
        <v>189745167</v>
      </c>
      <c r="AG17" s="283">
        <v>189685040</v>
      </c>
      <c r="AH17" s="337">
        <v>60126</v>
      </c>
      <c r="AI17" s="337">
        <v>-432118</v>
      </c>
      <c r="AJ17" s="337">
        <v>285304138</v>
      </c>
      <c r="AK17" s="337">
        <v>285010549</v>
      </c>
      <c r="AL17" s="337">
        <v>293590</v>
      </c>
      <c r="AM17" s="338">
        <v>-198137</v>
      </c>
      <c r="AN17" s="339">
        <v>2025</v>
      </c>
      <c r="AO17" s="78"/>
      <c r="AP17" s="82">
        <f>AM17</f>
        <v>-198137</v>
      </c>
      <c r="AQ17" s="180">
        <f>IF(LEN(AN17)&gt;0,AN17,"")</f>
        <v>2025</v>
      </c>
      <c r="AR17" s="57"/>
      <c r="AS17" s="57"/>
      <c r="AT17" s="57"/>
      <c r="AU17" s="284" t="s">
        <v>85</v>
      </c>
      <c r="AV17" s="189"/>
      <c r="AW17" s="35"/>
      <c r="AX17" s="42"/>
      <c r="AY17" s="282">
        <v>150319519</v>
      </c>
      <c r="AZ17" s="283">
        <v>146210429</v>
      </c>
      <c r="BA17" s="283">
        <v>4109090</v>
      </c>
      <c r="BB17" s="283">
        <v>8192033</v>
      </c>
      <c r="BC17" s="283">
        <v>184253159</v>
      </c>
      <c r="BD17" s="283">
        <v>190001841</v>
      </c>
      <c r="BE17" s="337">
        <v>-5748683</v>
      </c>
      <c r="BF17" s="337">
        <v>10043066</v>
      </c>
      <c r="BG17" s="337">
        <v>567830592</v>
      </c>
      <c r="BH17" s="337">
        <v>549917674</v>
      </c>
      <c r="BI17" s="283">
        <v>17912918</v>
      </c>
      <c r="BJ17" s="338">
        <v>77309395</v>
      </c>
      <c r="BK17" s="339">
        <v>2025</v>
      </c>
      <c r="BL17" s="78"/>
      <c r="BM17" s="82">
        <f>BJ17</f>
        <v>77309395</v>
      </c>
      <c r="BN17" s="180">
        <f>IF(LEN(BK17)&gt;0,BK17,"")</f>
        <v>2025</v>
      </c>
      <c r="BO17" s="57"/>
      <c r="BP17" s="57"/>
      <c r="BQ17" s="57"/>
      <c r="BR17" s="284" t="s">
        <v>85</v>
      </c>
      <c r="BS17" s="189"/>
      <c r="BT17" s="35"/>
      <c r="BU17" s="42"/>
      <c r="BV17" s="282">
        <v>101277464</v>
      </c>
      <c r="BW17" s="283">
        <v>91267599</v>
      </c>
      <c r="BX17" s="283">
        <v>10009865</v>
      </c>
      <c r="BY17" s="283">
        <v>99876919</v>
      </c>
      <c r="BZ17" s="283">
        <v>20165103</v>
      </c>
      <c r="CA17" s="283">
        <v>19595460</v>
      </c>
      <c r="CB17" s="337">
        <v>569643</v>
      </c>
      <c r="CC17" s="337">
        <v>8635185</v>
      </c>
      <c r="CD17" s="337">
        <v>2236638</v>
      </c>
      <c r="CE17" s="337">
        <v>1934431</v>
      </c>
      <c r="CF17" s="283">
        <v>302207</v>
      </c>
      <c r="CG17" s="338">
        <v>2623252</v>
      </c>
      <c r="CH17" s="339">
        <v>2025</v>
      </c>
      <c r="CI17" s="78"/>
      <c r="CJ17" s="82">
        <f>CG17</f>
        <v>2623252</v>
      </c>
      <c r="CK17" s="180">
        <f>IF(LEN(CH17)&gt;0,CH17,"")</f>
        <v>2025</v>
      </c>
      <c r="CL17" s="57"/>
      <c r="CM17" s="57"/>
      <c r="CN17" s="57"/>
    </row>
    <row r="18" spans="1:92" ht="8.1" customHeight="1">
      <c r="A18" s="34"/>
      <c r="B18" s="34"/>
      <c r="C18" s="35"/>
      <c r="D18" s="37"/>
      <c r="E18" s="36"/>
      <c r="F18" s="24"/>
      <c r="G18" s="21"/>
      <c r="H18" s="21"/>
      <c r="I18" s="21"/>
      <c r="J18" s="21"/>
      <c r="K18" s="22"/>
      <c r="L18" s="23"/>
      <c r="M18" s="23"/>
      <c r="N18" s="23"/>
      <c r="O18" s="24"/>
      <c r="P18" s="54"/>
      <c r="Q18" s="54"/>
      <c r="R18" s="54"/>
      <c r="S18" s="25"/>
      <c r="T18" s="45"/>
      <c r="U18" s="45"/>
      <c r="V18" s="45"/>
      <c r="W18" s="45"/>
      <c r="X18" s="34"/>
      <c r="Y18" s="34"/>
      <c r="Z18" s="35"/>
      <c r="AA18" s="37"/>
      <c r="AB18" s="36"/>
      <c r="AC18" s="24"/>
      <c r="AD18" s="21"/>
      <c r="AE18" s="21"/>
      <c r="AF18" s="21"/>
      <c r="AG18" s="21"/>
      <c r="AH18" s="22"/>
      <c r="AI18" s="23"/>
      <c r="AJ18" s="23"/>
      <c r="AK18" s="23"/>
      <c r="AL18" s="23"/>
      <c r="AM18" s="54"/>
      <c r="AN18" s="54"/>
      <c r="AO18" s="54"/>
      <c r="AP18" s="25"/>
      <c r="AQ18" s="45"/>
      <c r="AR18" s="45"/>
      <c r="AS18" s="45"/>
      <c r="AT18" s="45"/>
      <c r="AU18" s="34"/>
      <c r="AV18" s="34"/>
      <c r="AW18" s="35"/>
      <c r="AX18" s="37"/>
      <c r="AY18" s="36"/>
      <c r="AZ18" s="24"/>
      <c r="BA18" s="21"/>
      <c r="BB18" s="21"/>
      <c r="BC18" s="21"/>
      <c r="BD18" s="21"/>
      <c r="BE18" s="22"/>
      <c r="BF18" s="23"/>
      <c r="BG18" s="23"/>
      <c r="BH18" s="23"/>
      <c r="BI18" s="24"/>
      <c r="BJ18" s="54"/>
      <c r="BK18" s="54"/>
      <c r="BL18" s="54"/>
      <c r="BM18" s="25"/>
      <c r="BN18" s="45"/>
      <c r="BO18" s="45"/>
      <c r="BP18" s="45"/>
      <c r="BQ18" s="45"/>
      <c r="BR18" s="34"/>
      <c r="BS18" s="34"/>
      <c r="BT18" s="35"/>
      <c r="BU18" s="37"/>
      <c r="BV18" s="36"/>
      <c r="BW18" s="24"/>
      <c r="BX18" s="21"/>
      <c r="BY18" s="21"/>
      <c r="BZ18" s="21"/>
      <c r="CA18" s="21"/>
      <c r="CB18" s="22"/>
      <c r="CC18" s="23"/>
      <c r="CD18" s="23"/>
      <c r="CE18" s="23"/>
      <c r="CF18" s="24"/>
      <c r="CG18" s="54"/>
      <c r="CH18" s="54"/>
      <c r="CI18" s="54"/>
      <c r="CJ18" s="25"/>
      <c r="CK18" s="45"/>
      <c r="CL18" s="45"/>
      <c r="CM18" s="45"/>
      <c r="CN18" s="45"/>
    </row>
    <row r="19" spans="1:92" ht="15" customHeight="1">
      <c r="A19" s="41"/>
      <c r="B19" s="278" t="s">
        <v>23</v>
      </c>
      <c r="C19" s="122"/>
      <c r="D19" s="35"/>
      <c r="E19" s="279">
        <v>578785217</v>
      </c>
      <c r="F19" s="273">
        <v>536758377</v>
      </c>
      <c r="G19" s="273">
        <v>42026840</v>
      </c>
      <c r="H19" s="273">
        <v>200001032</v>
      </c>
      <c r="I19" s="273">
        <v>409513942</v>
      </c>
      <c r="J19" s="273">
        <v>371783681</v>
      </c>
      <c r="K19" s="321">
        <v>37730261</v>
      </c>
      <c r="L19" s="329">
        <v>71340738</v>
      </c>
      <c r="M19" s="321">
        <v>26408368</v>
      </c>
      <c r="N19" s="321">
        <v>25662521</v>
      </c>
      <c r="O19" s="273">
        <v>745847</v>
      </c>
      <c r="P19" s="128"/>
      <c r="Q19" s="128"/>
      <c r="R19" s="322" t="s">
        <v>40</v>
      </c>
      <c r="S19" s="317">
        <v>781237</v>
      </c>
      <c r="T19" s="45"/>
      <c r="U19" s="126" t="str">
        <f>IF(LEN(Q19)&gt;0,CONCATENATE("　",Q19),"")</f>
        <v/>
      </c>
      <c r="V19" s="127" t="str">
        <f>IF(LEN(R19)&gt;0,R19,"")</f>
        <v>　 June 2025</v>
      </c>
      <c r="W19" s="44"/>
      <c r="X19" s="41"/>
      <c r="Y19" s="278" t="s">
        <v>23</v>
      </c>
      <c r="Z19" s="35"/>
      <c r="AA19" s="35"/>
      <c r="AB19" s="279">
        <v>24550146</v>
      </c>
      <c r="AC19" s="273">
        <v>22582402</v>
      </c>
      <c r="AD19" s="273">
        <v>1967744</v>
      </c>
      <c r="AE19" s="273">
        <v>-76562539</v>
      </c>
      <c r="AF19" s="273">
        <v>12742290</v>
      </c>
      <c r="AG19" s="273">
        <v>16018315</v>
      </c>
      <c r="AH19" s="321">
        <v>-3276025</v>
      </c>
      <c r="AI19" s="329">
        <v>683531</v>
      </c>
      <c r="AJ19" s="321">
        <v>21812746</v>
      </c>
      <c r="AK19" s="321">
        <v>20624405</v>
      </c>
      <c r="AL19" s="321">
        <v>1188341</v>
      </c>
      <c r="AM19" s="128"/>
      <c r="AN19" s="128"/>
      <c r="AO19" s="322" t="s">
        <v>40</v>
      </c>
      <c r="AP19" s="317">
        <v>1365092</v>
      </c>
      <c r="AQ19" s="45"/>
      <c r="AR19" s="126" t="str">
        <f>IF(LEN(AN19)&gt;0,CONCATENATE("　",AN19),"")</f>
        <v/>
      </c>
      <c r="AS19" s="127" t="str">
        <f>IF(LEN(AO19)&gt;0,AO19,"")</f>
        <v>　 June 2025</v>
      </c>
      <c r="AT19" s="44"/>
      <c r="AU19" s="41"/>
      <c r="AV19" s="278" t="s">
        <v>23</v>
      </c>
      <c r="AW19" s="122"/>
      <c r="AX19" s="35"/>
      <c r="AY19" s="279">
        <v>10676675</v>
      </c>
      <c r="AZ19" s="273">
        <v>13215980</v>
      </c>
      <c r="BA19" s="273">
        <v>-2539305</v>
      </c>
      <c r="BB19" s="273">
        <v>1366072</v>
      </c>
      <c r="BC19" s="273">
        <v>19104456</v>
      </c>
      <c r="BD19" s="273">
        <v>14959632</v>
      </c>
      <c r="BE19" s="321">
        <v>4144824</v>
      </c>
      <c r="BF19" s="329">
        <v>13283836</v>
      </c>
      <c r="BG19" s="321">
        <v>41533858</v>
      </c>
      <c r="BH19" s="321">
        <v>43966244</v>
      </c>
      <c r="BI19" s="273">
        <v>-2432387</v>
      </c>
      <c r="BJ19" s="128"/>
      <c r="BK19" s="128"/>
      <c r="BL19" s="322" t="s">
        <v>40</v>
      </c>
      <c r="BM19" s="317">
        <v>83884252</v>
      </c>
      <c r="BN19" s="45"/>
      <c r="BO19" s="126" t="str">
        <f>IF(LEN(BK19)&gt;0,CONCATENATE("　",BK19),"")</f>
        <v/>
      </c>
      <c r="BP19" s="127" t="str">
        <f>IF(LEN(BL19)&gt;0,BL19,"")</f>
        <v>　 June 2025</v>
      </c>
      <c r="BQ19" s="44"/>
      <c r="BR19" s="41"/>
      <c r="BS19" s="278" t="s">
        <v>23</v>
      </c>
      <c r="BT19" s="35"/>
      <c r="BU19" s="35"/>
      <c r="BV19" s="279">
        <v>10782165</v>
      </c>
      <c r="BW19" s="273">
        <v>6415016</v>
      </c>
      <c r="BX19" s="273">
        <v>4367149</v>
      </c>
      <c r="BY19" s="273">
        <v>95023013</v>
      </c>
      <c r="BZ19" s="273">
        <v>1453406</v>
      </c>
      <c r="CA19" s="273">
        <v>1382710</v>
      </c>
      <c r="CB19" s="321">
        <v>70696</v>
      </c>
      <c r="CC19" s="329">
        <v>6334920</v>
      </c>
      <c r="CD19" s="321">
        <v>207165</v>
      </c>
      <c r="CE19" s="321">
        <v>147471</v>
      </c>
      <c r="CF19" s="273">
        <v>59695</v>
      </c>
      <c r="CG19" s="128"/>
      <c r="CH19" s="128"/>
      <c r="CI19" s="322" t="s">
        <v>40</v>
      </c>
      <c r="CJ19" s="317">
        <v>2500880</v>
      </c>
      <c r="CK19" s="45"/>
      <c r="CL19" s="126" t="str">
        <f>IF(LEN(CH19)&gt;0,CONCATENATE("　",CH19),"")</f>
        <v/>
      </c>
      <c r="CM19" s="127" t="str">
        <f>IF(LEN(CI19)&gt;0,CI19,"")</f>
        <v>　 June 2025</v>
      </c>
      <c r="CN19" s="44"/>
    </row>
    <row r="20" spans="1:92" ht="15" customHeight="1">
      <c r="A20" s="41"/>
      <c r="B20" s="278" t="s">
        <v>63</v>
      </c>
      <c r="C20" s="122"/>
      <c r="D20" s="35"/>
      <c r="E20" s="279">
        <v>866304550</v>
      </c>
      <c r="F20" s="273">
        <v>648712006</v>
      </c>
      <c r="G20" s="273">
        <v>217592544</v>
      </c>
      <c r="H20" s="273">
        <v>417593576</v>
      </c>
      <c r="I20" s="273">
        <v>677734416</v>
      </c>
      <c r="J20" s="273">
        <v>460056542</v>
      </c>
      <c r="K20" s="321">
        <v>217677874</v>
      </c>
      <c r="L20" s="329">
        <v>289018612</v>
      </c>
      <c r="M20" s="321">
        <v>55380042</v>
      </c>
      <c r="N20" s="321">
        <v>56084030</v>
      </c>
      <c r="O20" s="273">
        <v>-703988</v>
      </c>
      <c r="P20" s="128"/>
      <c r="Q20" s="128"/>
      <c r="R20" s="322" t="s">
        <v>89</v>
      </c>
      <c r="S20" s="317">
        <v>77250</v>
      </c>
      <c r="T20" s="45"/>
      <c r="U20" s="126" t="str">
        <f>IF(LEN(Q20)&gt;0,CONCATENATE("　",Q20),"")</f>
        <v/>
      </c>
      <c r="V20" s="127" t="str">
        <f>IF(LEN(R20)&gt;0,R20,"")</f>
        <v>　 July</v>
      </c>
      <c r="W20" s="44"/>
      <c r="X20" s="41"/>
      <c r="Y20" s="278" t="s">
        <v>63</v>
      </c>
      <c r="Z20" s="35"/>
      <c r="AA20" s="35"/>
      <c r="AB20" s="279">
        <v>19746849</v>
      </c>
      <c r="AC20" s="273">
        <v>22456348</v>
      </c>
      <c r="AD20" s="273">
        <v>-2709500</v>
      </c>
      <c r="AE20" s="273">
        <v>-79272039</v>
      </c>
      <c r="AF20" s="273">
        <v>19007170</v>
      </c>
      <c r="AG20" s="273">
        <v>19643810</v>
      </c>
      <c r="AH20" s="321">
        <v>-636641</v>
      </c>
      <c r="AI20" s="329">
        <v>46890</v>
      </c>
      <c r="AJ20" s="321">
        <v>16941567</v>
      </c>
      <c r="AK20" s="321">
        <v>18306659</v>
      </c>
      <c r="AL20" s="321">
        <v>-1365092</v>
      </c>
      <c r="AM20" s="128"/>
      <c r="AN20" s="128"/>
      <c r="AO20" s="322" t="s">
        <v>89</v>
      </c>
      <c r="AP20" s="318">
        <v>0</v>
      </c>
      <c r="AQ20" s="45"/>
      <c r="AR20" s="126" t="str">
        <f>IF(LEN(AN20)&gt;0,CONCATENATE("　",AN20),"")</f>
        <v/>
      </c>
      <c r="AS20" s="127" t="str">
        <f>IF(LEN(AO20)&gt;0,AO20,"")</f>
        <v>　 July</v>
      </c>
      <c r="AT20" s="44"/>
      <c r="AU20" s="41"/>
      <c r="AV20" s="278" t="s">
        <v>63</v>
      </c>
      <c r="AW20" s="122"/>
      <c r="AX20" s="35"/>
      <c r="AY20" s="279">
        <v>10715496</v>
      </c>
      <c r="AZ20" s="273">
        <v>9134187</v>
      </c>
      <c r="BA20" s="273">
        <v>1581309</v>
      </c>
      <c r="BB20" s="273">
        <v>2947381</v>
      </c>
      <c r="BC20" s="273">
        <v>16591501</v>
      </c>
      <c r="BD20" s="273">
        <v>15985341</v>
      </c>
      <c r="BE20" s="321">
        <v>606159</v>
      </c>
      <c r="BF20" s="329">
        <v>13889995</v>
      </c>
      <c r="BG20" s="321">
        <v>39945238</v>
      </c>
      <c r="BH20" s="321">
        <v>39245510</v>
      </c>
      <c r="BI20" s="273">
        <v>699728</v>
      </c>
      <c r="BJ20" s="128"/>
      <c r="BK20" s="128"/>
      <c r="BL20" s="322" t="s">
        <v>89</v>
      </c>
      <c r="BM20" s="317">
        <v>84583979</v>
      </c>
      <c r="BN20" s="45"/>
      <c r="BO20" s="126" t="str">
        <f>IF(LEN(BK20)&gt;0,CONCATENATE("　",BK20),"")</f>
        <v/>
      </c>
      <c r="BP20" s="127" t="str">
        <f>IF(LEN(BL20)&gt;0,BL20,"")</f>
        <v>　 July</v>
      </c>
      <c r="BQ20" s="44"/>
      <c r="BR20" s="41"/>
      <c r="BS20" s="278" t="s">
        <v>63</v>
      </c>
      <c r="BT20" s="35"/>
      <c r="BU20" s="35"/>
      <c r="BV20" s="279">
        <v>8117659</v>
      </c>
      <c r="BW20" s="273">
        <v>6208725</v>
      </c>
      <c r="BX20" s="273">
        <v>1908934</v>
      </c>
      <c r="BY20" s="273">
        <v>96931947</v>
      </c>
      <c r="BZ20" s="273">
        <v>1931158</v>
      </c>
      <c r="CA20" s="273">
        <v>1454861</v>
      </c>
      <c r="CB20" s="321">
        <v>476297</v>
      </c>
      <c r="CC20" s="329">
        <v>6811217</v>
      </c>
      <c r="CD20" s="321">
        <v>193454</v>
      </c>
      <c r="CE20" s="321">
        <v>135992</v>
      </c>
      <c r="CF20" s="273">
        <v>57462</v>
      </c>
      <c r="CG20" s="128"/>
      <c r="CH20" s="128"/>
      <c r="CI20" s="322" t="s">
        <v>89</v>
      </c>
      <c r="CJ20" s="317">
        <v>2558343</v>
      </c>
      <c r="CK20" s="45"/>
      <c r="CL20" s="126" t="str">
        <f>IF(LEN(CH20)&gt;0,CONCATENATE("　",CH20),"")</f>
        <v/>
      </c>
      <c r="CM20" s="127" t="str">
        <f>IF(LEN(CI20)&gt;0,CI20,"")</f>
        <v>　 July</v>
      </c>
      <c r="CN20" s="44"/>
    </row>
    <row r="21" spans="1:92" ht="15" customHeight="1">
      <c r="A21" s="41"/>
      <c r="B21" s="278" t="s">
        <v>64</v>
      </c>
      <c r="C21" s="122"/>
      <c r="D21" s="35"/>
      <c r="E21" s="279">
        <v>340230882</v>
      </c>
      <c r="F21" s="273">
        <v>360721805</v>
      </c>
      <c r="G21" s="273">
        <v>-20490923</v>
      </c>
      <c r="H21" s="273">
        <v>397102653</v>
      </c>
      <c r="I21" s="273">
        <v>171784660</v>
      </c>
      <c r="J21" s="273">
        <v>189300878</v>
      </c>
      <c r="K21" s="321">
        <v>-17516218</v>
      </c>
      <c r="L21" s="329">
        <v>271502395</v>
      </c>
      <c r="M21" s="321">
        <v>28529049</v>
      </c>
      <c r="N21" s="321">
        <v>28666703</v>
      </c>
      <c r="O21" s="273">
        <v>-137654</v>
      </c>
      <c r="P21" s="128"/>
      <c r="Q21" s="128"/>
      <c r="R21" s="322" t="s">
        <v>90</v>
      </c>
      <c r="S21" s="317">
        <v>-60405</v>
      </c>
      <c r="T21" s="45"/>
      <c r="U21" s="126" t="str">
        <f>IF(LEN(Q21)&gt;0,CONCATENATE("　",Q21),"")</f>
        <v/>
      </c>
      <c r="V21" s="127" t="str">
        <f>IF(LEN(R21)&gt;0,R21,"")</f>
        <v>　 Aug.</v>
      </c>
      <c r="W21" s="44"/>
      <c r="X21" s="41"/>
      <c r="Y21" s="278" t="s">
        <v>64</v>
      </c>
      <c r="Z21" s="35"/>
      <c r="AA21" s="35"/>
      <c r="AB21" s="279">
        <v>12256681</v>
      </c>
      <c r="AC21" s="273">
        <v>14495596</v>
      </c>
      <c r="AD21" s="273">
        <v>-2238915</v>
      </c>
      <c r="AE21" s="273">
        <v>-81510954</v>
      </c>
      <c r="AF21" s="273">
        <v>35523750</v>
      </c>
      <c r="AG21" s="273">
        <v>32903094</v>
      </c>
      <c r="AH21" s="321">
        <v>2620656</v>
      </c>
      <c r="AI21" s="329">
        <v>2667546</v>
      </c>
      <c r="AJ21" s="321">
        <v>19486673</v>
      </c>
      <c r="AK21" s="321">
        <v>17572554</v>
      </c>
      <c r="AL21" s="321">
        <v>1914119</v>
      </c>
      <c r="AM21" s="128"/>
      <c r="AN21" s="128"/>
      <c r="AO21" s="322" t="s">
        <v>90</v>
      </c>
      <c r="AP21" s="317">
        <v>1914119</v>
      </c>
      <c r="AQ21" s="45"/>
      <c r="AR21" s="126" t="str">
        <f>IF(LEN(AN21)&gt;0,CONCATENATE("　",AN21),"")</f>
        <v/>
      </c>
      <c r="AS21" s="127" t="str">
        <f>IF(LEN(AO21)&gt;0,AO21,"")</f>
        <v>　 Aug.</v>
      </c>
      <c r="AT21" s="44"/>
      <c r="AU21" s="41"/>
      <c r="AV21" s="278" t="s">
        <v>64</v>
      </c>
      <c r="AW21" s="122"/>
      <c r="AX21" s="35"/>
      <c r="AY21" s="279">
        <v>10445873</v>
      </c>
      <c r="AZ21" s="273">
        <v>12739581</v>
      </c>
      <c r="BA21" s="273">
        <v>-2293707</v>
      </c>
      <c r="BB21" s="273">
        <v>653674</v>
      </c>
      <c r="BC21" s="273">
        <v>13344748</v>
      </c>
      <c r="BD21" s="273">
        <v>15092074</v>
      </c>
      <c r="BE21" s="321">
        <v>-1747326</v>
      </c>
      <c r="BF21" s="329">
        <v>12142669</v>
      </c>
      <c r="BG21" s="321">
        <v>40812242</v>
      </c>
      <c r="BH21" s="321">
        <v>41767894</v>
      </c>
      <c r="BI21" s="273">
        <v>-955652</v>
      </c>
      <c r="BJ21" s="128"/>
      <c r="BK21" s="128"/>
      <c r="BL21" s="322" t="s">
        <v>90</v>
      </c>
      <c r="BM21" s="317">
        <v>83628327</v>
      </c>
      <c r="BN21" s="45"/>
      <c r="BO21" s="126" t="str">
        <f>IF(LEN(BK21)&gt;0,CONCATENATE("　",BK21),"")</f>
        <v/>
      </c>
      <c r="BP21" s="127" t="str">
        <f>IF(LEN(BL21)&gt;0,BL21,"")</f>
        <v>　 Aug.</v>
      </c>
      <c r="BQ21" s="44"/>
      <c r="BR21" s="41"/>
      <c r="BS21" s="278" t="s">
        <v>64</v>
      </c>
      <c r="BT21" s="35"/>
      <c r="BU21" s="35"/>
      <c r="BV21" s="279">
        <v>6173016</v>
      </c>
      <c r="BW21" s="273">
        <v>6621907</v>
      </c>
      <c r="BX21" s="273">
        <v>-448891</v>
      </c>
      <c r="BY21" s="273">
        <v>96483056</v>
      </c>
      <c r="BZ21" s="273">
        <v>1720428</v>
      </c>
      <c r="CA21" s="273">
        <v>1420340</v>
      </c>
      <c r="CB21" s="321">
        <v>300088</v>
      </c>
      <c r="CC21" s="329">
        <v>7111305</v>
      </c>
      <c r="CD21" s="321">
        <v>153761</v>
      </c>
      <c r="CE21" s="321">
        <v>141184</v>
      </c>
      <c r="CF21" s="273">
        <v>12577</v>
      </c>
      <c r="CG21" s="128"/>
      <c r="CH21" s="128"/>
      <c r="CI21" s="322" t="s">
        <v>90</v>
      </c>
      <c r="CJ21" s="317">
        <v>2570920</v>
      </c>
      <c r="CK21" s="45"/>
      <c r="CL21" s="126" t="str">
        <f>IF(LEN(CH21)&gt;0,CONCATENATE("　",CH21),"")</f>
        <v/>
      </c>
      <c r="CM21" s="127" t="str">
        <f>IF(LEN(CI21)&gt;0,CI21,"")</f>
        <v>　 Aug.</v>
      </c>
      <c r="CN21" s="44"/>
    </row>
    <row r="22" spans="1:92" ht="15" customHeight="1">
      <c r="A22" s="41"/>
      <c r="B22" s="278" t="s">
        <v>65</v>
      </c>
      <c r="C22" s="122"/>
      <c r="D22" s="35"/>
      <c r="E22" s="279">
        <v>458993543</v>
      </c>
      <c r="F22" s="273">
        <v>418517429</v>
      </c>
      <c r="G22" s="273">
        <v>40476114</v>
      </c>
      <c r="H22" s="273">
        <v>437578767</v>
      </c>
      <c r="I22" s="273">
        <v>271418690</v>
      </c>
      <c r="J22" s="273">
        <v>267469184</v>
      </c>
      <c r="K22" s="321">
        <v>3949506</v>
      </c>
      <c r="L22" s="329">
        <v>275451900</v>
      </c>
      <c r="M22" s="321">
        <v>32310423</v>
      </c>
      <c r="N22" s="321">
        <v>29484837</v>
      </c>
      <c r="O22" s="273">
        <v>2825586</v>
      </c>
      <c r="P22" s="128"/>
      <c r="Q22" s="128"/>
      <c r="R22" s="322" t="s">
        <v>91</v>
      </c>
      <c r="S22" s="317">
        <v>2765182</v>
      </c>
      <c r="T22" s="45"/>
      <c r="U22" s="126" t="str">
        <f>IF(LEN(Q22)&gt;0,CONCATENATE("　",Q22),"")</f>
        <v/>
      </c>
      <c r="V22" s="127" t="str">
        <f>IF(LEN(R22)&gt;0,R22,"")</f>
        <v>　 Sept.</v>
      </c>
      <c r="W22" s="44"/>
      <c r="X22" s="41"/>
      <c r="Y22" s="278" t="s">
        <v>65</v>
      </c>
      <c r="Z22" s="35"/>
      <c r="AA22" s="35"/>
      <c r="AB22" s="279">
        <v>18506535</v>
      </c>
      <c r="AC22" s="273">
        <v>16558281</v>
      </c>
      <c r="AD22" s="273">
        <v>1948255</v>
      </c>
      <c r="AE22" s="273">
        <v>-79562699</v>
      </c>
      <c r="AF22" s="273">
        <v>6404508</v>
      </c>
      <c r="AG22" s="273">
        <v>7849127</v>
      </c>
      <c r="AH22" s="321">
        <v>-1444619</v>
      </c>
      <c r="AI22" s="329">
        <v>1222927</v>
      </c>
      <c r="AJ22" s="321">
        <v>18188674</v>
      </c>
      <c r="AK22" s="321">
        <v>14777731</v>
      </c>
      <c r="AL22" s="321">
        <v>3410943</v>
      </c>
      <c r="AM22" s="128"/>
      <c r="AN22" s="128"/>
      <c r="AO22" s="322" t="s">
        <v>91</v>
      </c>
      <c r="AP22" s="317">
        <v>5325062</v>
      </c>
      <c r="AQ22" s="45"/>
      <c r="AR22" s="126" t="str">
        <f>IF(LEN(AN22)&gt;0,CONCATENATE("　",AN22),"")</f>
        <v/>
      </c>
      <c r="AS22" s="127" t="str">
        <f>IF(LEN(AO22)&gt;0,AO22,"")</f>
        <v>　 Sept.</v>
      </c>
      <c r="AT22" s="44"/>
      <c r="AU22" s="41"/>
      <c r="AV22" s="278" t="s">
        <v>65</v>
      </c>
      <c r="AW22" s="122"/>
      <c r="AX22" s="35"/>
      <c r="AY22" s="279">
        <v>17436464</v>
      </c>
      <c r="AZ22" s="273">
        <v>12621522</v>
      </c>
      <c r="BA22" s="273">
        <v>4814943</v>
      </c>
      <c r="BB22" s="273">
        <v>5468616</v>
      </c>
      <c r="BC22" s="273">
        <v>19960750</v>
      </c>
      <c r="BD22" s="273">
        <v>17545572</v>
      </c>
      <c r="BE22" s="321">
        <v>2415178</v>
      </c>
      <c r="BF22" s="329">
        <v>14557847</v>
      </c>
      <c r="BG22" s="321">
        <v>62671328</v>
      </c>
      <c r="BH22" s="321">
        <v>43036696</v>
      </c>
      <c r="BI22" s="273">
        <v>19634632</v>
      </c>
      <c r="BJ22" s="128"/>
      <c r="BK22" s="128"/>
      <c r="BL22" s="322" t="s">
        <v>91</v>
      </c>
      <c r="BM22" s="317">
        <v>103262959</v>
      </c>
      <c r="BN22" s="45"/>
      <c r="BO22" s="126" t="str">
        <f>IF(LEN(BK22)&gt;0,CONCATENATE("　",BK22),"")</f>
        <v/>
      </c>
      <c r="BP22" s="127" t="str">
        <f>IF(LEN(BL22)&gt;0,BL22,"")</f>
        <v>　 Sept.</v>
      </c>
      <c r="BQ22" s="44"/>
      <c r="BR22" s="41"/>
      <c r="BS22" s="278" t="s">
        <v>65</v>
      </c>
      <c r="BT22" s="35"/>
      <c r="BU22" s="35"/>
      <c r="BV22" s="279">
        <v>9675342</v>
      </c>
      <c r="BW22" s="273">
        <v>7328820</v>
      </c>
      <c r="BX22" s="273">
        <v>2346522</v>
      </c>
      <c r="BY22" s="273">
        <v>98829578</v>
      </c>
      <c r="BZ22" s="273">
        <v>2211834</v>
      </c>
      <c r="CA22" s="273">
        <v>1678821</v>
      </c>
      <c r="CB22" s="321">
        <v>533014</v>
      </c>
      <c r="CC22" s="329">
        <v>7644319</v>
      </c>
      <c r="CD22" s="321">
        <v>208994</v>
      </c>
      <c r="CE22" s="321">
        <v>166839</v>
      </c>
      <c r="CF22" s="273">
        <v>42155</v>
      </c>
      <c r="CG22" s="128"/>
      <c r="CH22" s="128"/>
      <c r="CI22" s="322" t="s">
        <v>91</v>
      </c>
      <c r="CJ22" s="317">
        <v>2613075</v>
      </c>
      <c r="CK22" s="45"/>
      <c r="CL22" s="126" t="str">
        <f>IF(LEN(CH22)&gt;0,CONCATENATE("　",CH22),"")</f>
        <v/>
      </c>
      <c r="CM22" s="127" t="str">
        <f>IF(LEN(CI22)&gt;0,CI22,"")</f>
        <v>　 Sept.</v>
      </c>
      <c r="CN22" s="44"/>
    </row>
    <row r="23" spans="1:92" ht="15" customHeight="1">
      <c r="A23" s="41"/>
      <c r="B23" s="278" t="s">
        <v>66</v>
      </c>
      <c r="C23" s="122"/>
      <c r="D23" s="35"/>
      <c r="E23" s="279">
        <v>512607950</v>
      </c>
      <c r="F23" s="273">
        <v>363273854</v>
      </c>
      <c r="G23" s="273">
        <v>149334096</v>
      </c>
      <c r="H23" s="273">
        <v>586912862</v>
      </c>
      <c r="I23" s="273">
        <v>369183195</v>
      </c>
      <c r="J23" s="273">
        <v>177619244</v>
      </c>
      <c r="K23" s="321">
        <v>191563951</v>
      </c>
      <c r="L23" s="329">
        <v>467015852</v>
      </c>
      <c r="M23" s="321">
        <v>18754734</v>
      </c>
      <c r="N23" s="321">
        <v>21073615</v>
      </c>
      <c r="O23" s="273">
        <v>-2318882</v>
      </c>
      <c r="P23" s="128"/>
      <c r="Q23" s="128"/>
      <c r="R23" s="322" t="s">
        <v>92</v>
      </c>
      <c r="S23" s="317">
        <v>446300</v>
      </c>
      <c r="T23" s="45"/>
      <c r="U23" s="126" t="str">
        <f>IF(LEN(Q23)&gt;0,CONCATENATE("　",Q23),"")</f>
        <v/>
      </c>
      <c r="V23" s="127" t="str">
        <f>IF(LEN(R23)&gt;0,R23,"")</f>
        <v>　 Oct.</v>
      </c>
      <c r="W23" s="44"/>
      <c r="X23" s="41"/>
      <c r="Y23" s="278" t="s">
        <v>66</v>
      </c>
      <c r="Z23" s="35"/>
      <c r="AA23" s="35"/>
      <c r="AB23" s="279">
        <v>12488437</v>
      </c>
      <c r="AC23" s="273">
        <v>16917413</v>
      </c>
      <c r="AD23" s="273">
        <v>-4428976</v>
      </c>
      <c r="AE23" s="273">
        <v>-83991675</v>
      </c>
      <c r="AF23" s="273">
        <v>13274713</v>
      </c>
      <c r="AG23" s="273">
        <v>13739066</v>
      </c>
      <c r="AH23" s="321">
        <v>-464353</v>
      </c>
      <c r="AI23" s="329">
        <v>758573</v>
      </c>
      <c r="AJ23" s="321">
        <v>30483856</v>
      </c>
      <c r="AK23" s="321">
        <v>35808919</v>
      </c>
      <c r="AL23" s="321">
        <v>-5325062</v>
      </c>
      <c r="AM23" s="128"/>
      <c r="AN23" s="128"/>
      <c r="AO23" s="322" t="s">
        <v>92</v>
      </c>
      <c r="AP23" s="318">
        <v>0</v>
      </c>
      <c r="AQ23" s="45"/>
      <c r="AR23" s="126" t="str">
        <f>IF(LEN(AN23)&gt;0,CONCATENATE("　",AN23),"")</f>
        <v/>
      </c>
      <c r="AS23" s="127" t="str">
        <f>IF(LEN(AO23)&gt;0,AO23,"")</f>
        <v>　 Oct.</v>
      </c>
      <c r="AT23" s="44"/>
      <c r="AU23" s="41"/>
      <c r="AV23" s="278" t="s">
        <v>66</v>
      </c>
      <c r="AW23" s="122"/>
      <c r="AX23" s="35"/>
      <c r="AY23" s="279">
        <v>15643729</v>
      </c>
      <c r="AZ23" s="273">
        <v>20246571</v>
      </c>
      <c r="BA23" s="273">
        <v>-4602842</v>
      </c>
      <c r="BB23" s="273">
        <v>865774</v>
      </c>
      <c r="BC23" s="273">
        <v>10088123</v>
      </c>
      <c r="BD23" s="273">
        <v>17375737</v>
      </c>
      <c r="BE23" s="321">
        <v>-7287614</v>
      </c>
      <c r="BF23" s="329">
        <v>7270233</v>
      </c>
      <c r="BG23" s="321">
        <v>31882684</v>
      </c>
      <c r="BH23" s="321">
        <v>47778393</v>
      </c>
      <c r="BI23" s="273">
        <v>-15895708</v>
      </c>
      <c r="BJ23" s="128"/>
      <c r="BK23" s="128"/>
      <c r="BL23" s="322" t="s">
        <v>92</v>
      </c>
      <c r="BM23" s="317">
        <v>87367251</v>
      </c>
      <c r="BN23" s="45"/>
      <c r="BO23" s="126" t="str">
        <f>IF(LEN(BK23)&gt;0,CONCATENATE("　",BK23),"")</f>
        <v/>
      </c>
      <c r="BP23" s="127" t="str">
        <f>IF(LEN(BL23)&gt;0,BL23,"")</f>
        <v>　 Oct.</v>
      </c>
      <c r="BQ23" s="44"/>
      <c r="BR23" s="41"/>
      <c r="BS23" s="278" t="s">
        <v>66</v>
      </c>
      <c r="BT23" s="35"/>
      <c r="BU23" s="35"/>
      <c r="BV23" s="279">
        <v>8892056</v>
      </c>
      <c r="BW23" s="273">
        <v>11125277</v>
      </c>
      <c r="BX23" s="273">
        <v>-2233221</v>
      </c>
      <c r="BY23" s="273">
        <v>96596356</v>
      </c>
      <c r="BZ23" s="273">
        <v>1769385</v>
      </c>
      <c r="CA23" s="273">
        <v>1417726</v>
      </c>
      <c r="CB23" s="321">
        <v>351659</v>
      </c>
      <c r="CC23" s="329">
        <v>7995978</v>
      </c>
      <c r="CD23" s="321">
        <v>147038</v>
      </c>
      <c r="CE23" s="321">
        <v>171894</v>
      </c>
      <c r="CF23" s="273">
        <v>-24856</v>
      </c>
      <c r="CG23" s="128"/>
      <c r="CH23" s="128"/>
      <c r="CI23" s="322" t="s">
        <v>92</v>
      </c>
      <c r="CJ23" s="317">
        <v>2588219</v>
      </c>
      <c r="CK23" s="45"/>
      <c r="CL23" s="126" t="str">
        <f>IF(LEN(CH23)&gt;0,CONCATENATE("　",CH23),"")</f>
        <v/>
      </c>
      <c r="CM23" s="127" t="str">
        <f>IF(LEN(CI23)&gt;0,CI23,"")</f>
        <v>　 Oct.</v>
      </c>
      <c r="CN23" s="44"/>
    </row>
    <row r="24" spans="1:92" ht="15" customHeight="1">
      <c r="A24" s="41"/>
      <c r="B24" s="278" t="s">
        <v>67</v>
      </c>
      <c r="C24" s="122"/>
      <c r="D24" s="35"/>
      <c r="E24" s="279">
        <v>292298024</v>
      </c>
      <c r="F24" s="273">
        <v>505420169</v>
      </c>
      <c r="G24" s="273">
        <v>-213122145</v>
      </c>
      <c r="H24" s="273">
        <v>373790717</v>
      </c>
      <c r="I24" s="273">
        <v>151889433</v>
      </c>
      <c r="J24" s="273">
        <v>392223019</v>
      </c>
      <c r="K24" s="321">
        <v>-240333586</v>
      </c>
      <c r="L24" s="329">
        <v>226682266</v>
      </c>
      <c r="M24" s="321">
        <v>13835861</v>
      </c>
      <c r="N24" s="321">
        <v>13845981</v>
      </c>
      <c r="O24" s="273">
        <v>-10120</v>
      </c>
      <c r="P24" s="128"/>
      <c r="Q24" s="128"/>
      <c r="R24" s="322" t="s">
        <v>93</v>
      </c>
      <c r="S24" s="317">
        <v>436180</v>
      </c>
      <c r="T24" s="45"/>
      <c r="U24" s="126" t="str">
        <f>IF(LEN(Q24)&gt;0,CONCATENATE("　",Q24),"")</f>
        <v/>
      </c>
      <c r="V24" s="127" t="str">
        <f>IF(LEN(R24)&gt;0,R24,"")</f>
        <v>　 Nov.</v>
      </c>
      <c r="W24" s="44"/>
      <c r="X24" s="41"/>
      <c r="Y24" s="278" t="s">
        <v>67</v>
      </c>
      <c r="Z24" s="35"/>
      <c r="AA24" s="35"/>
      <c r="AB24" s="279">
        <v>24602104</v>
      </c>
      <c r="AC24" s="273">
        <v>15482232</v>
      </c>
      <c r="AD24" s="273">
        <v>9119873</v>
      </c>
      <c r="AE24" s="273">
        <v>-74871803</v>
      </c>
      <c r="AF24" s="273">
        <v>9019512</v>
      </c>
      <c r="AG24" s="273">
        <v>8340015</v>
      </c>
      <c r="AH24" s="321">
        <v>679497</v>
      </c>
      <c r="AI24" s="329">
        <v>1438071</v>
      </c>
      <c r="AJ24" s="321">
        <v>24346296</v>
      </c>
      <c r="AK24" s="321">
        <v>23672828</v>
      </c>
      <c r="AL24" s="321">
        <v>673468</v>
      </c>
      <c r="AM24" s="128"/>
      <c r="AN24" s="128"/>
      <c r="AO24" s="322" t="s">
        <v>93</v>
      </c>
      <c r="AP24" s="317">
        <v>673468</v>
      </c>
      <c r="AQ24" s="45"/>
      <c r="AR24" s="126" t="str">
        <f>IF(LEN(AN24)&gt;0,CONCATENATE("　",AN24),"")</f>
        <v/>
      </c>
      <c r="AS24" s="127" t="str">
        <f>IF(LEN(AO24)&gt;0,AO24,"")</f>
        <v>　 Nov.</v>
      </c>
      <c r="AT24" s="44"/>
      <c r="AU24" s="41"/>
      <c r="AV24" s="278" t="s">
        <v>67</v>
      </c>
      <c r="AW24" s="122"/>
      <c r="AX24" s="35"/>
      <c r="AY24" s="279">
        <v>7189545</v>
      </c>
      <c r="AZ24" s="273">
        <v>8050557</v>
      </c>
      <c r="BA24" s="273">
        <v>-861012</v>
      </c>
      <c r="BB24" s="273">
        <v>4762</v>
      </c>
      <c r="BC24" s="273">
        <v>16732330</v>
      </c>
      <c r="BD24" s="273">
        <v>11702560</v>
      </c>
      <c r="BE24" s="321">
        <v>5029770</v>
      </c>
      <c r="BF24" s="329">
        <v>12300003</v>
      </c>
      <c r="BG24" s="321">
        <v>35584837</v>
      </c>
      <c r="BH24" s="321">
        <v>24387669</v>
      </c>
      <c r="BI24" s="273">
        <v>11197168</v>
      </c>
      <c r="BJ24" s="128"/>
      <c r="BK24" s="128"/>
      <c r="BL24" s="322" t="s">
        <v>93</v>
      </c>
      <c r="BM24" s="317">
        <v>98564419</v>
      </c>
      <c r="BN24" s="45"/>
      <c r="BO24" s="126" t="str">
        <f>IF(LEN(BK24)&gt;0,CONCATENATE("　",BK24),"")</f>
        <v/>
      </c>
      <c r="BP24" s="127" t="str">
        <f>IF(LEN(BL24)&gt;0,BL24,"")</f>
        <v>　 Nov.</v>
      </c>
      <c r="BQ24" s="44"/>
      <c r="BR24" s="41"/>
      <c r="BS24" s="278" t="s">
        <v>67</v>
      </c>
      <c r="BT24" s="35"/>
      <c r="BU24" s="35"/>
      <c r="BV24" s="279">
        <v>7019858</v>
      </c>
      <c r="BW24" s="273">
        <v>5964289</v>
      </c>
      <c r="BX24" s="273">
        <v>1055569</v>
      </c>
      <c r="BY24" s="273">
        <v>97651926</v>
      </c>
      <c r="BZ24" s="273">
        <v>1933040</v>
      </c>
      <c r="CA24" s="273">
        <v>1557012</v>
      </c>
      <c r="CB24" s="321">
        <v>376028</v>
      </c>
      <c r="CC24" s="329">
        <v>8372006</v>
      </c>
      <c r="CD24" s="321">
        <v>145206</v>
      </c>
      <c r="CE24" s="321">
        <v>194007</v>
      </c>
      <c r="CF24" s="273">
        <v>-48801</v>
      </c>
      <c r="CG24" s="128"/>
      <c r="CH24" s="128"/>
      <c r="CI24" s="322" t="s">
        <v>93</v>
      </c>
      <c r="CJ24" s="317">
        <v>2539419</v>
      </c>
      <c r="CK24" s="45"/>
      <c r="CL24" s="126" t="str">
        <f>IF(LEN(CH24)&gt;0,CONCATENATE("　",CH24),"")</f>
        <v/>
      </c>
      <c r="CM24" s="127" t="str">
        <f>IF(LEN(CI24)&gt;0,CI24,"")</f>
        <v>　 Nov.</v>
      </c>
      <c r="CN24" s="44"/>
    </row>
    <row r="25" spans="1:92" ht="15" customHeight="1">
      <c r="A25" s="41"/>
      <c r="B25" s="278" t="s">
        <v>68</v>
      </c>
      <c r="C25" s="122"/>
      <c r="D25" s="35"/>
      <c r="E25" s="279">
        <v>426988704</v>
      </c>
      <c r="F25" s="273">
        <v>546543130</v>
      </c>
      <c r="G25" s="273">
        <v>-119554427</v>
      </c>
      <c r="H25" s="273">
        <v>254236290</v>
      </c>
      <c r="I25" s="273">
        <v>186583232</v>
      </c>
      <c r="J25" s="273">
        <v>306961653</v>
      </c>
      <c r="K25" s="321">
        <v>-120378421</v>
      </c>
      <c r="L25" s="329">
        <v>106303845</v>
      </c>
      <c r="M25" s="321">
        <v>39648705</v>
      </c>
      <c r="N25" s="321">
        <v>30182511</v>
      </c>
      <c r="O25" s="273">
        <v>9466195</v>
      </c>
      <c r="P25" s="128"/>
      <c r="Q25" s="128"/>
      <c r="R25" s="322" t="s">
        <v>94</v>
      </c>
      <c r="S25" s="317">
        <v>9902375</v>
      </c>
      <c r="T25" s="45"/>
      <c r="U25" s="126" t="str">
        <f>IF(LEN(Q25)&gt;0,CONCATENATE("　",Q25),"")</f>
        <v/>
      </c>
      <c r="V25" s="127" t="str">
        <f>IF(LEN(R25)&gt;0,R25,"")</f>
        <v>　 Dec.</v>
      </c>
      <c r="W25" s="44"/>
      <c r="X25" s="41"/>
      <c r="Y25" s="278" t="s">
        <v>68</v>
      </c>
      <c r="Z25" s="35"/>
      <c r="AA25" s="35"/>
      <c r="AB25" s="279">
        <v>24366904</v>
      </c>
      <c r="AC25" s="273">
        <v>17514626</v>
      </c>
      <c r="AD25" s="273">
        <v>6852278</v>
      </c>
      <c r="AE25" s="273">
        <v>-68019524</v>
      </c>
      <c r="AF25" s="273">
        <v>16563588</v>
      </c>
      <c r="AG25" s="273">
        <v>18433777</v>
      </c>
      <c r="AH25" s="321">
        <v>-1870189</v>
      </c>
      <c r="AI25" s="329">
        <v>-432118</v>
      </c>
      <c r="AJ25" s="321">
        <v>45712355</v>
      </c>
      <c r="AK25" s="321">
        <v>46583960</v>
      </c>
      <c r="AL25" s="321">
        <v>-871605</v>
      </c>
      <c r="AM25" s="128"/>
      <c r="AN25" s="128"/>
      <c r="AO25" s="322" t="s">
        <v>94</v>
      </c>
      <c r="AP25" s="317">
        <v>-198137</v>
      </c>
      <c r="AQ25" s="45"/>
      <c r="AR25" s="126" t="str">
        <f>IF(LEN(AN25)&gt;0,CONCATENATE("　",AN25),"")</f>
        <v/>
      </c>
      <c r="AS25" s="127" t="str">
        <f>IF(LEN(AO25)&gt;0,AO25,"")</f>
        <v>　 Dec.</v>
      </c>
      <c r="AT25" s="44"/>
      <c r="AU25" s="41"/>
      <c r="AV25" s="278" t="s">
        <v>68</v>
      </c>
      <c r="AW25" s="122"/>
      <c r="AX25" s="35"/>
      <c r="AY25" s="279">
        <v>25431853</v>
      </c>
      <c r="AZ25" s="273">
        <v>17244583</v>
      </c>
      <c r="BA25" s="273">
        <v>8187270</v>
      </c>
      <c r="BB25" s="273">
        <v>8192033</v>
      </c>
      <c r="BC25" s="273">
        <v>16888862</v>
      </c>
      <c r="BD25" s="273">
        <v>19145799</v>
      </c>
      <c r="BE25" s="321">
        <v>-2256937</v>
      </c>
      <c r="BF25" s="329">
        <v>10043066</v>
      </c>
      <c r="BG25" s="321">
        <v>52437876</v>
      </c>
      <c r="BH25" s="321">
        <v>73692900</v>
      </c>
      <c r="BI25" s="273">
        <v>-21255024</v>
      </c>
      <c r="BJ25" s="128"/>
      <c r="BK25" s="128"/>
      <c r="BL25" s="322" t="s">
        <v>94</v>
      </c>
      <c r="BM25" s="317">
        <v>77309395</v>
      </c>
      <c r="BN25" s="45"/>
      <c r="BO25" s="126" t="str">
        <f>IF(LEN(BK25)&gt;0,CONCATENATE("　",BK25),"")</f>
        <v/>
      </c>
      <c r="BP25" s="127" t="str">
        <f>IF(LEN(BL25)&gt;0,BL25,"")</f>
        <v>　 Dec.</v>
      </c>
      <c r="BQ25" s="44"/>
      <c r="BR25" s="41"/>
      <c r="BS25" s="278" t="s">
        <v>68</v>
      </c>
      <c r="BT25" s="35"/>
      <c r="BU25" s="35"/>
      <c r="BV25" s="279">
        <v>15879569</v>
      </c>
      <c r="BW25" s="273">
        <v>13654575</v>
      </c>
      <c r="BX25" s="273">
        <v>2224993</v>
      </c>
      <c r="BY25" s="273">
        <v>99876919</v>
      </c>
      <c r="BZ25" s="273">
        <v>3082840</v>
      </c>
      <c r="CA25" s="273">
        <v>2819661</v>
      </c>
      <c r="CB25" s="321">
        <v>263179</v>
      </c>
      <c r="CC25" s="329">
        <v>8635185</v>
      </c>
      <c r="CD25" s="321">
        <v>392919</v>
      </c>
      <c r="CE25" s="321">
        <v>309085</v>
      </c>
      <c r="CF25" s="273">
        <v>83833</v>
      </c>
      <c r="CG25" s="128"/>
      <c r="CH25" s="128"/>
      <c r="CI25" s="322" t="s">
        <v>94</v>
      </c>
      <c r="CJ25" s="317">
        <v>2623252</v>
      </c>
      <c r="CK25" s="45"/>
      <c r="CL25" s="126" t="str">
        <f>IF(LEN(CH25)&gt;0,CONCATENATE("　",CH25),"")</f>
        <v/>
      </c>
      <c r="CM25" s="127" t="str">
        <f>IF(LEN(CI25)&gt;0,CI25,"")</f>
        <v>　 Dec.</v>
      </c>
      <c r="CN25" s="44"/>
    </row>
    <row r="26" spans="1:92" ht="15" customHeight="1">
      <c r="A26" s="41"/>
      <c r="B26" s="278" t="s">
        <v>69</v>
      </c>
      <c r="C26" s="280" t="s">
        <v>70</v>
      </c>
      <c r="D26" s="35"/>
      <c r="E26" s="279">
        <v>1062058046</v>
      </c>
      <c r="F26" s="273">
        <v>1212164648</v>
      </c>
      <c r="G26" s="273">
        <v>-150106602</v>
      </c>
      <c r="H26" s="273">
        <v>185230351</v>
      </c>
      <c r="I26" s="273">
        <v>809449326</v>
      </c>
      <c r="J26" s="273">
        <v>962674896</v>
      </c>
      <c r="K26" s="321">
        <v>-153225570</v>
      </c>
      <c r="L26" s="329">
        <v>38474627</v>
      </c>
      <c r="M26" s="321">
        <v>25046639</v>
      </c>
      <c r="N26" s="321">
        <v>31437536</v>
      </c>
      <c r="O26" s="273">
        <v>-6390897</v>
      </c>
      <c r="P26" s="128"/>
      <c r="Q26" s="320" t="s">
        <v>95</v>
      </c>
      <c r="R26" s="322" t="s">
        <v>96</v>
      </c>
      <c r="S26" s="317">
        <v>3511477</v>
      </c>
      <c r="T26" s="45"/>
      <c r="U26" s="126" t="str">
        <f>IF(LEN(Q26)&gt;0,CONCATENATE("　",Q26),"")</f>
        <v>　(1)</v>
      </c>
      <c r="V26" s="127" t="str">
        <f>IF(LEN(R26)&gt;0,R26,"")</f>
        <v>　 Jan. 2026</v>
      </c>
      <c r="W26" s="44"/>
      <c r="X26" s="41"/>
      <c r="Y26" s="278" t="s">
        <v>69</v>
      </c>
      <c r="Z26" s="342" t="s">
        <v>70</v>
      </c>
      <c r="AA26" s="35"/>
      <c r="AB26" s="279">
        <v>23161736</v>
      </c>
      <c r="AC26" s="273">
        <v>25521333</v>
      </c>
      <c r="AD26" s="273">
        <v>-2359597</v>
      </c>
      <c r="AE26" s="273">
        <v>-74674811</v>
      </c>
      <c r="AF26" s="273">
        <v>56485190</v>
      </c>
      <c r="AG26" s="273">
        <v>48481513</v>
      </c>
      <c r="AH26" s="321">
        <v>8003677</v>
      </c>
      <c r="AI26" s="329">
        <v>7571558</v>
      </c>
      <c r="AJ26" s="321">
        <v>35443987</v>
      </c>
      <c r="AK26" s="321">
        <v>35245850</v>
      </c>
      <c r="AL26" s="321">
        <v>198137</v>
      </c>
      <c r="AM26" s="128"/>
      <c r="AN26" s="320" t="s">
        <v>95</v>
      </c>
      <c r="AO26" s="322" t="s">
        <v>96</v>
      </c>
      <c r="AP26" s="318">
        <v>0</v>
      </c>
      <c r="AQ26" s="45"/>
      <c r="AR26" s="126" t="str">
        <f>IF(LEN(AN26)&gt;0,CONCATENATE("　",AN26),"")</f>
        <v>　(1)</v>
      </c>
      <c r="AS26" s="127" t="str">
        <f>IF(LEN(AO26)&gt;0,AO26,"")</f>
        <v>　 Jan. 2026</v>
      </c>
      <c r="AT26" s="44"/>
      <c r="AU26" s="41"/>
      <c r="AV26" s="278" t="s">
        <v>69</v>
      </c>
      <c r="AW26" s="280" t="s">
        <v>70</v>
      </c>
      <c r="AX26" s="35"/>
      <c r="AY26" s="279">
        <v>14005543</v>
      </c>
      <c r="AZ26" s="273">
        <v>15843286</v>
      </c>
      <c r="BA26" s="273">
        <v>-1837743</v>
      </c>
      <c r="BB26" s="273">
        <v>6354289</v>
      </c>
      <c r="BC26" s="273">
        <v>15952700</v>
      </c>
      <c r="BD26" s="273">
        <v>15991536</v>
      </c>
      <c r="BE26" s="321">
        <v>-38837</v>
      </c>
      <c r="BF26" s="329">
        <v>10004230</v>
      </c>
      <c r="BG26" s="321">
        <v>74134296</v>
      </c>
      <c r="BH26" s="321">
        <v>65400737</v>
      </c>
      <c r="BI26" s="273">
        <v>8733559</v>
      </c>
      <c r="BJ26" s="128"/>
      <c r="BK26" s="320" t="s">
        <v>95</v>
      </c>
      <c r="BL26" s="322" t="s">
        <v>96</v>
      </c>
      <c r="BM26" s="317">
        <v>86042955</v>
      </c>
      <c r="BN26" s="45"/>
      <c r="BO26" s="126" t="str">
        <f>IF(LEN(BK26)&gt;0,CONCATENATE("　",BK26),"")</f>
        <v>　(1)</v>
      </c>
      <c r="BP26" s="127" t="str">
        <f>IF(LEN(BL26)&gt;0,BL26,"")</f>
        <v>　 Jan. 2026</v>
      </c>
      <c r="BQ26" s="44"/>
      <c r="BR26" s="41"/>
      <c r="BS26" s="278" t="s">
        <v>69</v>
      </c>
      <c r="BT26" s="342" t="s">
        <v>70</v>
      </c>
      <c r="BU26" s="35"/>
      <c r="BV26" s="279">
        <v>6732656</v>
      </c>
      <c r="BW26" s="273">
        <v>8826362</v>
      </c>
      <c r="BX26" s="273">
        <v>-2093706</v>
      </c>
      <c r="BY26" s="273">
        <v>97783212</v>
      </c>
      <c r="BZ26" s="273">
        <v>1516374</v>
      </c>
      <c r="CA26" s="273">
        <v>2569879</v>
      </c>
      <c r="CB26" s="321">
        <v>-1053506</v>
      </c>
      <c r="CC26" s="329">
        <v>7581679</v>
      </c>
      <c r="CD26" s="321">
        <v>129600</v>
      </c>
      <c r="CE26" s="321">
        <v>171719</v>
      </c>
      <c r="CF26" s="273">
        <v>-42119</v>
      </c>
      <c r="CG26" s="128"/>
      <c r="CH26" s="320" t="s">
        <v>95</v>
      </c>
      <c r="CI26" s="322" t="s">
        <v>96</v>
      </c>
      <c r="CJ26" s="317">
        <v>2581133</v>
      </c>
      <c r="CK26" s="45"/>
      <c r="CL26" s="126" t="str">
        <f>IF(LEN(CH26)&gt;0,CONCATENATE("　",CH26),"")</f>
        <v>　(1)</v>
      </c>
      <c r="CM26" s="127" t="str">
        <f>IF(LEN(CI26)&gt;0,CI26,"")</f>
        <v>　 Jan. 2026</v>
      </c>
      <c r="CN26" s="44"/>
    </row>
    <row r="27" spans="1:92" ht="15" customHeight="1">
      <c r="A27" s="41"/>
      <c r="B27" s="44"/>
      <c r="C27" s="122"/>
      <c r="D27" s="35"/>
      <c r="E27" s="281">
        <v>-433986965</v>
      </c>
      <c r="F27" s="274">
        <v>-515087628</v>
      </c>
      <c r="G27" s="274">
        <v>81100663</v>
      </c>
      <c r="H27" s="276">
        <v>0</v>
      </c>
      <c r="I27" s="274">
        <v>-435842043</v>
      </c>
      <c r="J27" s="274">
        <v>-521238395</v>
      </c>
      <c r="K27" s="336">
        <v>85396353</v>
      </c>
      <c r="L27" s="333">
        <v>0</v>
      </c>
      <c r="M27" s="324">
        <v>0</v>
      </c>
      <c r="N27" s="324">
        <v>0</v>
      </c>
      <c r="O27" s="326">
        <v>0</v>
      </c>
      <c r="P27" s="128"/>
      <c r="Q27" s="128"/>
      <c r="R27" s="128"/>
      <c r="S27" s="319">
        <v>0</v>
      </c>
      <c r="T27" s="45"/>
      <c r="U27" s="126" t="str">
        <f>IF(LEN(Q27)&gt;0,CONCATENATE("　",Q27),"")</f>
        <v/>
      </c>
      <c r="V27" s="127" t="str">
        <f>IF(LEN(R27)&gt;0,R27,"")</f>
        <v/>
      </c>
      <c r="W27" s="44"/>
      <c r="X27" s="41"/>
      <c r="Y27" s="44"/>
      <c r="Z27" s="35"/>
      <c r="AA27" s="35"/>
      <c r="AB27" s="281">
        <v>1855078</v>
      </c>
      <c r="AC27" s="274">
        <v>6150767</v>
      </c>
      <c r="AD27" s="274">
        <v>-4295690</v>
      </c>
      <c r="AE27" s="276">
        <v>0</v>
      </c>
      <c r="AF27" s="276">
        <v>0</v>
      </c>
      <c r="AG27" s="276">
        <v>0</v>
      </c>
      <c r="AH27" s="355">
        <v>0</v>
      </c>
      <c r="AI27" s="333">
        <v>0</v>
      </c>
      <c r="AJ27" s="324">
        <v>0</v>
      </c>
      <c r="AK27" s="324">
        <v>0</v>
      </c>
      <c r="AL27" s="324">
        <v>0</v>
      </c>
      <c r="AM27" s="128"/>
      <c r="AN27" s="128"/>
      <c r="AO27" s="128"/>
      <c r="AP27" s="319">
        <v>0</v>
      </c>
      <c r="AQ27" s="45"/>
      <c r="AR27" s="126" t="str">
        <f>IF(LEN(AN27)&gt;0,CONCATENATE("　",AN27),"")</f>
        <v/>
      </c>
      <c r="AS27" s="127" t="str">
        <f>IF(LEN(AO27)&gt;0,AO27,"")</f>
        <v/>
      </c>
      <c r="AT27" s="44"/>
      <c r="AU27" s="41"/>
      <c r="AV27" s="44"/>
      <c r="AW27" s="122"/>
      <c r="AX27" s="35"/>
      <c r="AY27" s="344">
        <v>0</v>
      </c>
      <c r="AZ27" s="326">
        <v>0</v>
      </c>
      <c r="BA27" s="326">
        <v>0</v>
      </c>
      <c r="BB27" s="276">
        <v>0</v>
      </c>
      <c r="BC27" s="276">
        <v>0</v>
      </c>
      <c r="BD27" s="276">
        <v>0</v>
      </c>
      <c r="BE27" s="355">
        <v>0</v>
      </c>
      <c r="BF27" s="333">
        <v>0</v>
      </c>
      <c r="BG27" s="324">
        <v>0</v>
      </c>
      <c r="BH27" s="324">
        <v>0</v>
      </c>
      <c r="BI27" s="326">
        <v>0</v>
      </c>
      <c r="BJ27" s="128"/>
      <c r="BK27" s="128"/>
      <c r="BL27" s="128"/>
      <c r="BM27" s="319">
        <v>0</v>
      </c>
      <c r="BN27" s="45"/>
      <c r="BO27" s="126" t="str">
        <f>IF(LEN(BK27)&gt;0,CONCATENATE("　",BK27),"")</f>
        <v/>
      </c>
      <c r="BP27" s="127" t="str">
        <f>IF(LEN(BL27)&gt;0,BL27,"")</f>
        <v/>
      </c>
      <c r="BQ27" s="44"/>
      <c r="BR27" s="41"/>
      <c r="BS27" s="44"/>
      <c r="BT27" s="35"/>
      <c r="BU27" s="35"/>
      <c r="BV27" s="344">
        <v>0</v>
      </c>
      <c r="BW27" s="326">
        <v>0</v>
      </c>
      <c r="BX27" s="326">
        <v>0</v>
      </c>
      <c r="BY27" s="276">
        <v>0</v>
      </c>
      <c r="BZ27" s="276">
        <v>0</v>
      </c>
      <c r="CA27" s="276">
        <v>0</v>
      </c>
      <c r="CB27" s="355">
        <v>0</v>
      </c>
      <c r="CC27" s="333">
        <v>0</v>
      </c>
      <c r="CD27" s="324">
        <v>0</v>
      </c>
      <c r="CE27" s="324">
        <v>0</v>
      </c>
      <c r="CF27" s="326">
        <v>0</v>
      </c>
      <c r="CG27" s="128"/>
      <c r="CH27" s="128"/>
      <c r="CI27" s="128"/>
      <c r="CJ27" s="319">
        <v>0</v>
      </c>
      <c r="CK27" s="45"/>
      <c r="CL27" s="126" t="str">
        <f>IF(LEN(CH27)&gt;0,CONCATENATE("　",CH27),"")</f>
        <v/>
      </c>
      <c r="CM27" s="127" t="str">
        <f>IF(LEN(CI27)&gt;0,CI27,"")</f>
        <v/>
      </c>
      <c r="CN27" s="44"/>
    </row>
    <row r="28" spans="1:92" ht="15" customHeight="1">
      <c r="A28" s="41"/>
      <c r="B28" s="278" t="s">
        <v>71</v>
      </c>
      <c r="C28" s="280" t="s">
        <v>70</v>
      </c>
      <c r="D28" s="35"/>
      <c r="E28" s="279">
        <v>365628090</v>
      </c>
      <c r="F28" s="273">
        <v>412464068</v>
      </c>
      <c r="G28" s="273">
        <v>-46835977</v>
      </c>
      <c r="H28" s="273">
        <v>138366459</v>
      </c>
      <c r="I28" s="273">
        <v>267405213</v>
      </c>
      <c r="J28" s="273">
        <v>279684688</v>
      </c>
      <c r="K28" s="321">
        <v>-12279474</v>
      </c>
      <c r="L28" s="329">
        <v>26167238</v>
      </c>
      <c r="M28" s="321">
        <v>14291123</v>
      </c>
      <c r="N28" s="321">
        <v>17183455</v>
      </c>
      <c r="O28" s="273">
        <v>-2892332</v>
      </c>
      <c r="P28" s="128"/>
      <c r="Q28" s="320" t="s">
        <v>95</v>
      </c>
      <c r="R28" s="322" t="s">
        <v>97</v>
      </c>
      <c r="S28" s="317">
        <v>619145</v>
      </c>
      <c r="T28" s="45"/>
      <c r="U28" s="126" t="str">
        <f>IF(LEN(Q28)&gt;0,CONCATENATE("　",Q28),"")</f>
        <v>　(1)</v>
      </c>
      <c r="V28" s="127" t="str">
        <f>IF(LEN(R28)&gt;0,R28,"")</f>
        <v>　 Feb.</v>
      </c>
      <c r="W28" s="44"/>
      <c r="X28" s="41"/>
      <c r="Y28" s="278" t="s">
        <v>71</v>
      </c>
      <c r="Z28" s="342" t="s">
        <v>70</v>
      </c>
      <c r="AA28" s="35"/>
      <c r="AB28" s="279">
        <v>12353605</v>
      </c>
      <c r="AC28" s="273">
        <v>14596503</v>
      </c>
      <c r="AD28" s="273">
        <v>-2242898</v>
      </c>
      <c r="AE28" s="273">
        <v>-76917709</v>
      </c>
      <c r="AF28" s="273">
        <v>132669</v>
      </c>
      <c r="AG28" s="273">
        <v>7704227</v>
      </c>
      <c r="AH28" s="321">
        <v>-7571558</v>
      </c>
      <c r="AI28" s="332">
        <v>0</v>
      </c>
      <c r="AJ28" s="321">
        <v>10758476</v>
      </c>
      <c r="AK28" s="321">
        <v>10758476</v>
      </c>
      <c r="AL28" s="323">
        <v>0</v>
      </c>
      <c r="AM28" s="128"/>
      <c r="AN28" s="320" t="s">
        <v>95</v>
      </c>
      <c r="AO28" s="322" t="s">
        <v>97</v>
      </c>
      <c r="AP28" s="318">
        <v>0</v>
      </c>
      <c r="AQ28" s="45"/>
      <c r="AR28" s="126" t="str">
        <f>IF(LEN(AN28)&gt;0,CONCATENATE("　",AN28),"")</f>
        <v>　(1)</v>
      </c>
      <c r="AS28" s="127" t="str">
        <f>IF(LEN(AO28)&gt;0,AO28,"")</f>
        <v>　 Feb.</v>
      </c>
      <c r="AT28" s="44"/>
      <c r="AU28" s="41"/>
      <c r="AV28" s="278" t="s">
        <v>71</v>
      </c>
      <c r="AW28" s="280" t="s">
        <v>70</v>
      </c>
      <c r="AX28" s="35"/>
      <c r="AY28" s="279">
        <v>5214376</v>
      </c>
      <c r="AZ28" s="273">
        <v>10436504</v>
      </c>
      <c r="BA28" s="273">
        <v>-5222128</v>
      </c>
      <c r="BB28" s="273">
        <v>1132161</v>
      </c>
      <c r="BC28" s="273">
        <v>10866827</v>
      </c>
      <c r="BD28" s="273">
        <v>16633220</v>
      </c>
      <c r="BE28" s="321">
        <v>-5766394</v>
      </c>
      <c r="BF28" s="329">
        <v>4237836</v>
      </c>
      <c r="BG28" s="321">
        <v>39031708</v>
      </c>
      <c r="BH28" s="321">
        <v>45229214</v>
      </c>
      <c r="BI28" s="273">
        <v>-6197505</v>
      </c>
      <c r="BJ28" s="128"/>
      <c r="BK28" s="320" t="s">
        <v>95</v>
      </c>
      <c r="BL28" s="322" t="s">
        <v>97</v>
      </c>
      <c r="BM28" s="317">
        <v>79845449</v>
      </c>
      <c r="BN28" s="45"/>
      <c r="BO28" s="126" t="str">
        <f>IF(LEN(BK28)&gt;0,CONCATENATE("　",BK28),"")</f>
        <v>　(1)</v>
      </c>
      <c r="BP28" s="127" t="str">
        <f>IF(LEN(BL28)&gt;0,BL28,"")</f>
        <v>　 Feb.</v>
      </c>
      <c r="BQ28" s="44"/>
      <c r="BR28" s="41"/>
      <c r="BS28" s="278" t="s">
        <v>71</v>
      </c>
      <c r="BT28" s="342" t="s">
        <v>70</v>
      </c>
      <c r="BU28" s="35"/>
      <c r="BV28" s="279">
        <v>4531177</v>
      </c>
      <c r="BW28" s="273">
        <v>8585215</v>
      </c>
      <c r="BX28" s="273">
        <v>-4054037</v>
      </c>
      <c r="BY28" s="273">
        <v>93729175</v>
      </c>
      <c r="BZ28" s="273">
        <v>943270</v>
      </c>
      <c r="CA28" s="273">
        <v>1490242</v>
      </c>
      <c r="CB28" s="321">
        <v>-546972</v>
      </c>
      <c r="CC28" s="329">
        <v>7034708</v>
      </c>
      <c r="CD28" s="321">
        <v>99646</v>
      </c>
      <c r="CE28" s="321">
        <v>162324</v>
      </c>
      <c r="CF28" s="273">
        <v>-62678</v>
      </c>
      <c r="CG28" s="128"/>
      <c r="CH28" s="320" t="s">
        <v>95</v>
      </c>
      <c r="CI28" s="322" t="s">
        <v>97</v>
      </c>
      <c r="CJ28" s="317">
        <v>2518455</v>
      </c>
      <c r="CK28" s="45"/>
      <c r="CL28" s="126" t="str">
        <f>IF(LEN(CH28)&gt;0,CONCATENATE("　",CH28),"")</f>
        <v>　(1)</v>
      </c>
      <c r="CM28" s="127" t="str">
        <f>IF(LEN(CI28)&gt;0,CI28,"")</f>
        <v>　 Feb.</v>
      </c>
      <c r="CN28" s="44"/>
    </row>
    <row r="29" spans="1:92" ht="15" customHeight="1">
      <c r="A29" s="41"/>
      <c r="B29" s="44"/>
      <c r="C29" s="122"/>
      <c r="D29" s="35"/>
      <c r="E29" s="281">
        <v>30606</v>
      </c>
      <c r="F29" s="274">
        <v>58520</v>
      </c>
      <c r="G29" s="274">
        <v>-27914</v>
      </c>
      <c r="H29" s="276">
        <v>0</v>
      </c>
      <c r="I29" s="274">
        <v>30606</v>
      </c>
      <c r="J29" s="274">
        <v>58520</v>
      </c>
      <c r="K29" s="336">
        <v>-27914</v>
      </c>
      <c r="L29" s="333">
        <v>0</v>
      </c>
      <c r="M29" s="324">
        <v>0</v>
      </c>
      <c r="N29" s="324">
        <v>0</v>
      </c>
      <c r="O29" s="326">
        <v>0</v>
      </c>
      <c r="P29" s="128"/>
      <c r="Q29" s="128"/>
      <c r="R29" s="128"/>
      <c r="S29" s="319">
        <v>0</v>
      </c>
      <c r="T29" s="45"/>
      <c r="U29" s="126" t="str">
        <f>IF(LEN(Q29)&gt;0,CONCATENATE("　",Q29),"")</f>
        <v/>
      </c>
      <c r="V29" s="127" t="str">
        <f>IF(LEN(R29)&gt;0,R29,"")</f>
        <v/>
      </c>
      <c r="W29" s="44"/>
      <c r="X29" s="41"/>
      <c r="Y29" s="44"/>
      <c r="Z29" s="35"/>
      <c r="AA29" s="35"/>
      <c r="AB29" s="344">
        <v>0</v>
      </c>
      <c r="AC29" s="326">
        <v>0</v>
      </c>
      <c r="AD29" s="326">
        <v>0</v>
      </c>
      <c r="AE29" s="276">
        <v>0</v>
      </c>
      <c r="AF29" s="276">
        <v>0</v>
      </c>
      <c r="AG29" s="276">
        <v>0</v>
      </c>
      <c r="AH29" s="355">
        <v>0</v>
      </c>
      <c r="AI29" s="333">
        <v>0</v>
      </c>
      <c r="AJ29" s="324">
        <v>0</v>
      </c>
      <c r="AK29" s="324">
        <v>0</v>
      </c>
      <c r="AL29" s="324">
        <v>0</v>
      </c>
      <c r="AM29" s="128"/>
      <c r="AN29" s="128"/>
      <c r="AO29" s="128"/>
      <c r="AP29" s="319">
        <v>0</v>
      </c>
      <c r="AQ29" s="45"/>
      <c r="AR29" s="126" t="str">
        <f>IF(LEN(AN29)&gt;0,CONCATENATE("　",AN29),"")</f>
        <v/>
      </c>
      <c r="AS29" s="127" t="str">
        <f>IF(LEN(AO29)&gt;0,AO29,"")</f>
        <v/>
      </c>
      <c r="AT29" s="44"/>
      <c r="AU29" s="41"/>
      <c r="AV29" s="44"/>
      <c r="AW29" s="122"/>
      <c r="AX29" s="35"/>
      <c r="AY29" s="344">
        <v>0</v>
      </c>
      <c r="AZ29" s="326">
        <v>0</v>
      </c>
      <c r="BA29" s="326">
        <v>0</v>
      </c>
      <c r="BB29" s="276">
        <v>0</v>
      </c>
      <c r="BC29" s="276">
        <v>0</v>
      </c>
      <c r="BD29" s="276">
        <v>0</v>
      </c>
      <c r="BE29" s="355">
        <v>0</v>
      </c>
      <c r="BF29" s="333">
        <v>0</v>
      </c>
      <c r="BG29" s="324">
        <v>0</v>
      </c>
      <c r="BH29" s="324">
        <v>0</v>
      </c>
      <c r="BI29" s="326">
        <v>0</v>
      </c>
      <c r="BJ29" s="128"/>
      <c r="BK29" s="128"/>
      <c r="BL29" s="128"/>
      <c r="BM29" s="319">
        <v>0</v>
      </c>
      <c r="BN29" s="45"/>
      <c r="BO29" s="126" t="str">
        <f>IF(LEN(BK29)&gt;0,CONCATENATE("　",BK29),"")</f>
        <v/>
      </c>
      <c r="BP29" s="127" t="str">
        <f>IF(LEN(BL29)&gt;0,BL29,"")</f>
        <v/>
      </c>
      <c r="BQ29" s="44"/>
      <c r="BR29" s="41"/>
      <c r="BS29" s="44"/>
      <c r="BT29" s="35"/>
      <c r="BU29" s="35"/>
      <c r="BV29" s="344">
        <v>0</v>
      </c>
      <c r="BW29" s="326">
        <v>0</v>
      </c>
      <c r="BX29" s="326">
        <v>0</v>
      </c>
      <c r="BY29" s="276">
        <v>0</v>
      </c>
      <c r="BZ29" s="276">
        <v>0</v>
      </c>
      <c r="CA29" s="276">
        <v>0</v>
      </c>
      <c r="CB29" s="355">
        <v>0</v>
      </c>
      <c r="CC29" s="333">
        <v>0</v>
      </c>
      <c r="CD29" s="324">
        <v>0</v>
      </c>
      <c r="CE29" s="324">
        <v>0</v>
      </c>
      <c r="CF29" s="326">
        <v>0</v>
      </c>
      <c r="CG29" s="128"/>
      <c r="CH29" s="128"/>
      <c r="CI29" s="128"/>
      <c r="CJ29" s="319">
        <v>0</v>
      </c>
      <c r="CK29" s="45"/>
      <c r="CL29" s="126" t="str">
        <f>IF(LEN(CH29)&gt;0,CONCATENATE("　",CH29),"")</f>
        <v/>
      </c>
      <c r="CM29" s="127" t="str">
        <f>IF(LEN(CI29)&gt;0,CI29,"")</f>
        <v/>
      </c>
      <c r="CN29" s="44"/>
    </row>
    <row r="30" spans="1:92" ht="15" customHeight="1">
      <c r="A30" s="41"/>
      <c r="B30" s="278" t="s">
        <v>72</v>
      </c>
      <c r="C30" s="280" t="s">
        <v>70</v>
      </c>
      <c r="D30" s="35"/>
      <c r="E30" s="279">
        <v>424393600</v>
      </c>
      <c r="F30" s="273">
        <v>386544469</v>
      </c>
      <c r="G30" s="273">
        <v>37849131</v>
      </c>
      <c r="H30" s="273">
        <v>315671416</v>
      </c>
      <c r="I30" s="273">
        <v>244908381</v>
      </c>
      <c r="J30" s="273">
        <v>224471520</v>
      </c>
      <c r="K30" s="321">
        <v>20436861</v>
      </c>
      <c r="L30" s="329">
        <v>186059925</v>
      </c>
      <c r="M30" s="321">
        <v>41791768</v>
      </c>
      <c r="N30" s="321">
        <v>42148014</v>
      </c>
      <c r="O30" s="273">
        <v>-356246</v>
      </c>
      <c r="P30" s="128"/>
      <c r="Q30" s="320" t="s">
        <v>95</v>
      </c>
      <c r="R30" s="322" t="s">
        <v>98</v>
      </c>
      <c r="S30" s="317">
        <v>262899</v>
      </c>
      <c r="T30" s="45"/>
      <c r="U30" s="126" t="str">
        <f>IF(LEN(Q30)&gt;0,CONCATENATE("　",Q30),"")</f>
        <v>　(1)</v>
      </c>
      <c r="V30" s="127" t="str">
        <f>IF(LEN(R30)&gt;0,R30,"")</f>
        <v>　 Mar.</v>
      </c>
      <c r="W30" s="44"/>
      <c r="X30" s="41"/>
      <c r="Y30" s="278" t="s">
        <v>72</v>
      </c>
      <c r="Z30" s="342" t="s">
        <v>70</v>
      </c>
      <c r="AA30" s="35"/>
      <c r="AB30" s="279">
        <v>24988441</v>
      </c>
      <c r="AC30" s="273">
        <v>17872248</v>
      </c>
      <c r="AD30" s="273">
        <v>7116193</v>
      </c>
      <c r="AE30" s="273">
        <v>-69801516</v>
      </c>
      <c r="AF30" s="273">
        <v>10272331</v>
      </c>
      <c r="AG30" s="273">
        <v>7498262</v>
      </c>
      <c r="AH30" s="321">
        <v>2774070</v>
      </c>
      <c r="AI30" s="329">
        <v>2774070</v>
      </c>
      <c r="AJ30" s="321">
        <v>19176367</v>
      </c>
      <c r="AK30" s="321">
        <v>16238593</v>
      </c>
      <c r="AL30" s="321">
        <v>2937774</v>
      </c>
      <c r="AM30" s="128"/>
      <c r="AN30" s="320" t="s">
        <v>95</v>
      </c>
      <c r="AO30" s="322" t="s">
        <v>98</v>
      </c>
      <c r="AP30" s="317">
        <v>2937774</v>
      </c>
      <c r="AQ30" s="45"/>
      <c r="AR30" s="126" t="str">
        <f>IF(LEN(AN30)&gt;0,CONCATENATE("　",AN30),"")</f>
        <v>　(1)</v>
      </c>
      <c r="AS30" s="127" t="str">
        <f>IF(LEN(AO30)&gt;0,AO30,"")</f>
        <v>　 Mar.</v>
      </c>
      <c r="AT30" s="44"/>
      <c r="AU30" s="41"/>
      <c r="AV30" s="278" t="s">
        <v>72</v>
      </c>
      <c r="AW30" s="280" t="s">
        <v>70</v>
      </c>
      <c r="AX30" s="35"/>
      <c r="AY30" s="279">
        <v>8287572</v>
      </c>
      <c r="AZ30" s="273">
        <v>8015165</v>
      </c>
      <c r="BA30" s="273">
        <v>272406</v>
      </c>
      <c r="BB30" s="273">
        <v>1404567</v>
      </c>
      <c r="BC30" s="273">
        <v>17954779</v>
      </c>
      <c r="BD30" s="273">
        <v>14880389</v>
      </c>
      <c r="BE30" s="321">
        <v>3074390</v>
      </c>
      <c r="BF30" s="329">
        <v>7312226</v>
      </c>
      <c r="BG30" s="321">
        <v>47510213</v>
      </c>
      <c r="BH30" s="321">
        <v>47104293</v>
      </c>
      <c r="BI30" s="273">
        <v>405920</v>
      </c>
      <c r="BJ30" s="128"/>
      <c r="BK30" s="320" t="s">
        <v>95</v>
      </c>
      <c r="BL30" s="322" t="s">
        <v>98</v>
      </c>
      <c r="BM30" s="317">
        <v>80251369</v>
      </c>
      <c r="BN30" s="45"/>
      <c r="BO30" s="126" t="str">
        <f>IF(LEN(BK30)&gt;0,CONCATENATE("　",BK30),"")</f>
        <v>　(1)</v>
      </c>
      <c r="BP30" s="127" t="str">
        <f>IF(LEN(BL30)&gt;0,BL30,"")</f>
        <v>　 Mar.</v>
      </c>
      <c r="BQ30" s="44"/>
      <c r="BR30" s="41"/>
      <c r="BS30" s="278" t="s">
        <v>72</v>
      </c>
      <c r="BT30" s="342" t="s">
        <v>70</v>
      </c>
      <c r="BU30" s="35"/>
      <c r="BV30" s="279">
        <v>7669277</v>
      </c>
      <c r="BW30" s="273">
        <v>6864116</v>
      </c>
      <c r="BX30" s="273">
        <v>805160</v>
      </c>
      <c r="BY30" s="273">
        <v>94534335</v>
      </c>
      <c r="BZ30" s="273">
        <v>1700018</v>
      </c>
      <c r="CA30" s="273">
        <v>1330211</v>
      </c>
      <c r="CB30" s="321">
        <v>369807</v>
      </c>
      <c r="CC30" s="329">
        <v>7404515</v>
      </c>
      <c r="CD30" s="321">
        <v>134454</v>
      </c>
      <c r="CE30" s="321">
        <v>121658</v>
      </c>
      <c r="CF30" s="273">
        <v>12796</v>
      </c>
      <c r="CG30" s="128"/>
      <c r="CH30" s="320" t="s">
        <v>95</v>
      </c>
      <c r="CI30" s="322" t="s">
        <v>98</v>
      </c>
      <c r="CJ30" s="317">
        <v>2531251</v>
      </c>
      <c r="CK30" s="45"/>
      <c r="CL30" s="126" t="str">
        <f>IF(LEN(CH30)&gt;0,CONCATENATE("　",CH30),"")</f>
        <v>　(1)</v>
      </c>
      <c r="CM30" s="127" t="str">
        <f>IF(LEN(CI30)&gt;0,CI30,"")</f>
        <v>　 Mar.</v>
      </c>
      <c r="CN30" s="44"/>
    </row>
    <row r="31" spans="1:92" ht="15" customHeight="1">
      <c r="A31" s="41"/>
      <c r="B31" s="44"/>
      <c r="C31" s="122"/>
      <c r="D31" s="35"/>
      <c r="E31" s="281">
        <v>-2044338</v>
      </c>
      <c r="F31" s="274">
        <v>-141500164</v>
      </c>
      <c r="G31" s="274">
        <v>139455826</v>
      </c>
      <c r="H31" s="276">
        <v>0</v>
      </c>
      <c r="I31" s="274">
        <v>-2044338</v>
      </c>
      <c r="J31" s="274">
        <v>-141500164</v>
      </c>
      <c r="K31" s="336">
        <v>139455826</v>
      </c>
      <c r="L31" s="333">
        <v>0</v>
      </c>
      <c r="M31" s="324">
        <v>0</v>
      </c>
      <c r="N31" s="324">
        <v>0</v>
      </c>
      <c r="O31" s="326">
        <v>0</v>
      </c>
      <c r="P31" s="128"/>
      <c r="Q31" s="128"/>
      <c r="R31" s="128"/>
      <c r="S31" s="319">
        <v>0</v>
      </c>
      <c r="T31" s="45"/>
      <c r="U31" s="126" t="str">
        <f>IF(LEN(Q31)&gt;0,CONCATENATE("　",Q31),"")</f>
        <v/>
      </c>
      <c r="V31" s="127" t="str">
        <f>IF(LEN(R31)&gt;0,R31,"")</f>
        <v/>
      </c>
      <c r="W31" s="44"/>
      <c r="X31" s="41"/>
      <c r="Y31" s="44"/>
      <c r="Z31" s="35"/>
      <c r="AA31" s="35"/>
      <c r="AB31" s="344">
        <v>0</v>
      </c>
      <c r="AC31" s="326">
        <v>0</v>
      </c>
      <c r="AD31" s="326">
        <v>0</v>
      </c>
      <c r="AE31" s="276">
        <v>0</v>
      </c>
      <c r="AF31" s="276">
        <v>0</v>
      </c>
      <c r="AG31" s="276">
        <v>0</v>
      </c>
      <c r="AH31" s="355">
        <v>0</v>
      </c>
      <c r="AI31" s="333">
        <v>0</v>
      </c>
      <c r="AJ31" s="324">
        <v>0</v>
      </c>
      <c r="AK31" s="324">
        <v>0</v>
      </c>
      <c r="AL31" s="324">
        <v>0</v>
      </c>
      <c r="AM31" s="128"/>
      <c r="AN31" s="128"/>
      <c r="AO31" s="128"/>
      <c r="AP31" s="319">
        <v>0</v>
      </c>
      <c r="AQ31" s="45"/>
      <c r="AR31" s="126" t="str">
        <f>IF(LEN(AN31)&gt;0,CONCATENATE("　",AN31),"")</f>
        <v/>
      </c>
      <c r="AS31" s="127" t="str">
        <f>IF(LEN(AO31)&gt;0,AO31,"")</f>
        <v/>
      </c>
      <c r="AT31" s="44"/>
      <c r="AU31" s="41"/>
      <c r="AV31" s="44"/>
      <c r="AW31" s="122"/>
      <c r="AX31" s="35"/>
      <c r="AY31" s="344">
        <v>0</v>
      </c>
      <c r="AZ31" s="326">
        <v>0</v>
      </c>
      <c r="BA31" s="326">
        <v>0</v>
      </c>
      <c r="BB31" s="276">
        <v>0</v>
      </c>
      <c r="BC31" s="276">
        <v>0</v>
      </c>
      <c r="BD31" s="276">
        <v>0</v>
      </c>
      <c r="BE31" s="355">
        <v>0</v>
      </c>
      <c r="BF31" s="333">
        <v>0</v>
      </c>
      <c r="BG31" s="324">
        <v>0</v>
      </c>
      <c r="BH31" s="324">
        <v>0</v>
      </c>
      <c r="BI31" s="326">
        <v>0</v>
      </c>
      <c r="BJ31" s="128"/>
      <c r="BK31" s="128"/>
      <c r="BL31" s="128"/>
      <c r="BM31" s="319">
        <v>0</v>
      </c>
      <c r="BN31" s="45"/>
      <c r="BO31" s="126" t="str">
        <f>IF(LEN(BK31)&gt;0,CONCATENATE("　",BK31),"")</f>
        <v/>
      </c>
      <c r="BP31" s="127" t="str">
        <f>IF(LEN(BL31)&gt;0,BL31,"")</f>
        <v/>
      </c>
      <c r="BQ31" s="44"/>
      <c r="BR31" s="41"/>
      <c r="BS31" s="44"/>
      <c r="BT31" s="35"/>
      <c r="BU31" s="35"/>
      <c r="BV31" s="344">
        <v>0</v>
      </c>
      <c r="BW31" s="326">
        <v>0</v>
      </c>
      <c r="BX31" s="326">
        <v>0</v>
      </c>
      <c r="BY31" s="276">
        <v>0</v>
      </c>
      <c r="BZ31" s="276">
        <v>0</v>
      </c>
      <c r="CA31" s="276">
        <v>0</v>
      </c>
      <c r="CB31" s="355">
        <v>0</v>
      </c>
      <c r="CC31" s="333">
        <v>0</v>
      </c>
      <c r="CD31" s="324">
        <v>0</v>
      </c>
      <c r="CE31" s="324">
        <v>0</v>
      </c>
      <c r="CF31" s="326">
        <v>0</v>
      </c>
      <c r="CG31" s="128"/>
      <c r="CH31" s="128"/>
      <c r="CI31" s="128"/>
      <c r="CJ31" s="319">
        <v>0</v>
      </c>
      <c r="CK31" s="45"/>
      <c r="CL31" s="126" t="str">
        <f>IF(LEN(CH31)&gt;0,CONCATENATE("　",CH31),"")</f>
        <v/>
      </c>
      <c r="CM31" s="127" t="str">
        <f>IF(LEN(CI31)&gt;0,CI31,"")</f>
        <v/>
      </c>
      <c r="CN31" s="44"/>
    </row>
    <row r="32" spans="1:92" ht="15" customHeight="1">
      <c r="A32" s="41"/>
      <c r="B32" s="278" t="s">
        <v>73</v>
      </c>
      <c r="C32" s="122"/>
      <c r="D32" s="35"/>
      <c r="E32" s="279">
        <v>395424213</v>
      </c>
      <c r="F32" s="273">
        <v>323675699</v>
      </c>
      <c r="G32" s="273">
        <v>71748515</v>
      </c>
      <c r="H32" s="273">
        <v>387419931</v>
      </c>
      <c r="I32" s="273">
        <v>222334529</v>
      </c>
      <c r="J32" s="273">
        <v>162863458</v>
      </c>
      <c r="K32" s="321">
        <v>59471071</v>
      </c>
      <c r="L32" s="329">
        <v>245530996</v>
      </c>
      <c r="M32" s="321">
        <v>19332126</v>
      </c>
      <c r="N32" s="321">
        <v>19440448</v>
      </c>
      <c r="O32" s="273">
        <v>-108322</v>
      </c>
      <c r="P32" s="128"/>
      <c r="Q32" s="128"/>
      <c r="R32" s="322" t="s">
        <v>99</v>
      </c>
      <c r="S32" s="317">
        <v>154577</v>
      </c>
      <c r="T32" s="45"/>
      <c r="U32" s="126" t="str">
        <f>IF(LEN(Q32)&gt;0,CONCATENATE("　",Q32),"")</f>
        <v/>
      </c>
      <c r="V32" s="127" t="str">
        <f>IF(LEN(R32)&gt;0,R32,"")</f>
        <v>　 Apr.</v>
      </c>
      <c r="W32" s="44"/>
      <c r="X32" s="41"/>
      <c r="Y32" s="278" t="s">
        <v>73</v>
      </c>
      <c r="Z32" s="35"/>
      <c r="AA32" s="35"/>
      <c r="AB32" s="279">
        <v>18725305</v>
      </c>
      <c r="AC32" s="273">
        <v>20217210</v>
      </c>
      <c r="AD32" s="273">
        <v>-1491905</v>
      </c>
      <c r="AE32" s="273">
        <v>-71293421</v>
      </c>
      <c r="AF32" s="273">
        <v>19438417</v>
      </c>
      <c r="AG32" s="273">
        <v>21135701</v>
      </c>
      <c r="AH32" s="321">
        <v>-1697285</v>
      </c>
      <c r="AI32" s="329">
        <v>1076785</v>
      </c>
      <c r="AJ32" s="321">
        <v>14142287</v>
      </c>
      <c r="AK32" s="321">
        <v>13945311</v>
      </c>
      <c r="AL32" s="321">
        <v>196976</v>
      </c>
      <c r="AM32" s="128"/>
      <c r="AN32" s="128"/>
      <c r="AO32" s="322" t="s">
        <v>99</v>
      </c>
      <c r="AP32" s="317">
        <v>3134751</v>
      </c>
      <c r="AQ32" s="45"/>
      <c r="AR32" s="126" t="str">
        <f>IF(LEN(AN32)&gt;0,CONCATENATE("　",AN32),"")</f>
        <v/>
      </c>
      <c r="AS32" s="127" t="str">
        <f>IF(LEN(AO32)&gt;0,AO32,"")</f>
        <v>　 Apr.</v>
      </c>
      <c r="AT32" s="44"/>
      <c r="AU32" s="41"/>
      <c r="AV32" s="278" t="s">
        <v>73</v>
      </c>
      <c r="AW32" s="122"/>
      <c r="AX32" s="35"/>
      <c r="AY32" s="279">
        <v>16978985</v>
      </c>
      <c r="AZ32" s="273">
        <v>17049725</v>
      </c>
      <c r="BA32" s="273">
        <v>-70740</v>
      </c>
      <c r="BB32" s="273">
        <v>1333827</v>
      </c>
      <c r="BC32" s="273">
        <v>15702991</v>
      </c>
      <c r="BD32" s="273">
        <v>13100207</v>
      </c>
      <c r="BE32" s="321">
        <v>2602784</v>
      </c>
      <c r="BF32" s="329">
        <v>9915010</v>
      </c>
      <c r="BG32" s="321">
        <v>59708757</v>
      </c>
      <c r="BH32" s="321">
        <v>46968867</v>
      </c>
      <c r="BI32" s="273">
        <v>12739890</v>
      </c>
      <c r="BJ32" s="128"/>
      <c r="BK32" s="128"/>
      <c r="BL32" s="322" t="s">
        <v>99</v>
      </c>
      <c r="BM32" s="317">
        <v>92991259</v>
      </c>
      <c r="BN32" s="45"/>
      <c r="BO32" s="126" t="str">
        <f>IF(LEN(BK32)&gt;0,CONCATENATE("　",BK32),"")</f>
        <v/>
      </c>
      <c r="BP32" s="127" t="str">
        <f>IF(LEN(BL32)&gt;0,BL32,"")</f>
        <v>　 Apr.</v>
      </c>
      <c r="BQ32" s="44"/>
      <c r="BR32" s="41"/>
      <c r="BS32" s="278" t="s">
        <v>73</v>
      </c>
      <c r="BT32" s="35"/>
      <c r="BU32" s="35"/>
      <c r="BV32" s="279">
        <v>7030461</v>
      </c>
      <c r="BW32" s="273">
        <v>7418164</v>
      </c>
      <c r="BX32" s="273">
        <v>-387703</v>
      </c>
      <c r="BY32" s="273">
        <v>94146633</v>
      </c>
      <c r="BZ32" s="273">
        <v>1879577</v>
      </c>
      <c r="CA32" s="273">
        <v>1413068</v>
      </c>
      <c r="CB32" s="321">
        <v>466509</v>
      </c>
      <c r="CC32" s="329">
        <v>7871024</v>
      </c>
      <c r="CD32" s="321">
        <v>150779</v>
      </c>
      <c r="CE32" s="321">
        <v>123540</v>
      </c>
      <c r="CF32" s="273">
        <v>27239</v>
      </c>
      <c r="CG32" s="128"/>
      <c r="CH32" s="128"/>
      <c r="CI32" s="322" t="s">
        <v>99</v>
      </c>
      <c r="CJ32" s="317">
        <v>2558490</v>
      </c>
      <c r="CK32" s="45"/>
      <c r="CL32" s="126" t="str">
        <f>IF(LEN(CH32)&gt;0,CONCATENATE("　",CH32),"")</f>
        <v/>
      </c>
      <c r="CM32" s="127" t="str">
        <f>IF(LEN(CI32)&gt;0,CI32,"")</f>
        <v>　 Apr.</v>
      </c>
      <c r="CN32" s="44"/>
    </row>
    <row r="33" spans="1:92" ht="15" customHeight="1">
      <c r="A33" s="41"/>
      <c r="B33" s="278" t="s">
        <v>74</v>
      </c>
      <c r="C33" s="122"/>
      <c r="D33" s="35"/>
      <c r="E33" s="279">
        <v>594377524</v>
      </c>
      <c r="F33" s="273">
        <v>376369381</v>
      </c>
      <c r="G33" s="273">
        <v>218008143</v>
      </c>
      <c r="H33" s="273">
        <v>605428074</v>
      </c>
      <c r="I33" s="273">
        <v>414607533</v>
      </c>
      <c r="J33" s="273">
        <v>226602268</v>
      </c>
      <c r="K33" s="321">
        <v>188005265</v>
      </c>
      <c r="L33" s="329">
        <v>433536261</v>
      </c>
      <c r="M33" s="321">
        <v>15119343</v>
      </c>
      <c r="N33" s="321">
        <v>14882005</v>
      </c>
      <c r="O33" s="273">
        <v>237338</v>
      </c>
      <c r="P33" s="128"/>
      <c r="Q33" s="128"/>
      <c r="R33" s="322" t="s">
        <v>100</v>
      </c>
      <c r="S33" s="317">
        <v>391915</v>
      </c>
      <c r="T33" s="45"/>
      <c r="U33" s="126" t="str">
        <f>IF(LEN(Q33)&gt;0,CONCATENATE("　",Q33),"")</f>
        <v/>
      </c>
      <c r="V33" s="127" t="str">
        <f>IF(LEN(R33)&gt;0,R33,"")</f>
        <v>　 May</v>
      </c>
      <c r="W33" s="44"/>
      <c r="X33" s="41"/>
      <c r="Y33" s="278" t="s">
        <v>74</v>
      </c>
      <c r="Z33" s="35"/>
      <c r="AA33" s="35"/>
      <c r="AB33" s="279">
        <v>31178175</v>
      </c>
      <c r="AC33" s="273">
        <v>29525241</v>
      </c>
      <c r="AD33" s="273">
        <v>1652935</v>
      </c>
      <c r="AE33" s="273">
        <v>-69640486</v>
      </c>
      <c r="AF33" s="273">
        <v>20413962</v>
      </c>
      <c r="AG33" s="273">
        <v>20120765</v>
      </c>
      <c r="AH33" s="321">
        <v>293197</v>
      </c>
      <c r="AI33" s="329">
        <v>1369982</v>
      </c>
      <c r="AJ33" s="321">
        <v>15415645</v>
      </c>
      <c r="AK33" s="321">
        <v>13789186</v>
      </c>
      <c r="AL33" s="321">
        <v>1626459</v>
      </c>
      <c r="AM33" s="128"/>
      <c r="AN33" s="128"/>
      <c r="AO33" s="322" t="s">
        <v>100</v>
      </c>
      <c r="AP33" s="317">
        <v>4761210</v>
      </c>
      <c r="AQ33" s="45"/>
      <c r="AR33" s="126" t="str">
        <f>IF(LEN(AN33)&gt;0,CONCATENATE("　",AN33),"")</f>
        <v/>
      </c>
      <c r="AS33" s="127" t="str">
        <f>IF(LEN(AO33)&gt;0,AO33,"")</f>
        <v>　 May</v>
      </c>
      <c r="AT33" s="44"/>
      <c r="AU33" s="41"/>
      <c r="AV33" s="278" t="s">
        <v>74</v>
      </c>
      <c r="AW33" s="122"/>
      <c r="AX33" s="35"/>
      <c r="AY33" s="279">
        <v>12069948</v>
      </c>
      <c r="AZ33" s="273">
        <v>11331861</v>
      </c>
      <c r="BA33" s="273">
        <v>738087</v>
      </c>
      <c r="BB33" s="273">
        <v>2071914</v>
      </c>
      <c r="BC33" s="273">
        <v>28017374</v>
      </c>
      <c r="BD33" s="273">
        <v>16233750</v>
      </c>
      <c r="BE33" s="321">
        <v>11783624</v>
      </c>
      <c r="BF33" s="329">
        <v>21698634</v>
      </c>
      <c r="BG33" s="321">
        <v>47741196</v>
      </c>
      <c r="BH33" s="321">
        <v>35550784</v>
      </c>
      <c r="BI33" s="273">
        <v>12190412</v>
      </c>
      <c r="BJ33" s="128"/>
      <c r="BK33" s="128"/>
      <c r="BL33" s="322" t="s">
        <v>100</v>
      </c>
      <c r="BM33" s="317">
        <v>105181671</v>
      </c>
      <c r="BN33" s="45"/>
      <c r="BO33" s="126" t="str">
        <f>IF(LEN(BK33)&gt;0,CONCATENATE("　",BK33),"")</f>
        <v/>
      </c>
      <c r="BP33" s="127" t="str">
        <f>IF(LEN(BL33)&gt;0,BL33,"")</f>
        <v>　 May</v>
      </c>
      <c r="BQ33" s="44"/>
      <c r="BR33" s="41"/>
      <c r="BS33" s="278" t="s">
        <v>74</v>
      </c>
      <c r="BT33" s="35"/>
      <c r="BU33" s="35"/>
      <c r="BV33" s="279">
        <v>8302795</v>
      </c>
      <c r="BW33" s="273">
        <v>6981624</v>
      </c>
      <c r="BX33" s="273">
        <v>1321171</v>
      </c>
      <c r="BY33" s="273">
        <v>95467804</v>
      </c>
      <c r="BZ33" s="273">
        <v>1349116</v>
      </c>
      <c r="CA33" s="273">
        <v>1217458</v>
      </c>
      <c r="CB33" s="321">
        <v>131658</v>
      </c>
      <c r="CC33" s="329">
        <v>8002682</v>
      </c>
      <c r="CD33" s="321">
        <v>162437</v>
      </c>
      <c r="CE33" s="321">
        <v>134440</v>
      </c>
      <c r="CF33" s="273">
        <v>27997</v>
      </c>
      <c r="CG33" s="128"/>
      <c r="CH33" s="128"/>
      <c r="CI33" s="322" t="s">
        <v>100</v>
      </c>
      <c r="CJ33" s="317">
        <v>2586487</v>
      </c>
      <c r="CK33" s="45"/>
      <c r="CL33" s="126" t="str">
        <f>IF(LEN(CH33)&gt;0,CONCATENATE("　",CH33),"")</f>
        <v/>
      </c>
      <c r="CM33" s="127" t="str">
        <f>IF(LEN(CI33)&gt;0,CI33,"")</f>
        <v>　 May</v>
      </c>
      <c r="CN33" s="44"/>
    </row>
    <row r="34" spans="1:92" ht="15" customHeight="1">
      <c r="A34" s="41"/>
      <c r="B34" s="278" t="s">
        <v>75</v>
      </c>
      <c r="C34" s="122"/>
      <c r="D34" s="35"/>
      <c r="E34" s="279">
        <v>955999982</v>
      </c>
      <c r="F34" s="273">
        <v>564972363</v>
      </c>
      <c r="G34" s="273">
        <v>391027619</v>
      </c>
      <c r="H34" s="273">
        <v>996455693</v>
      </c>
      <c r="I34" s="273">
        <v>785997365</v>
      </c>
      <c r="J34" s="273">
        <v>395795241</v>
      </c>
      <c r="K34" s="321">
        <v>390202125</v>
      </c>
      <c r="L34" s="329">
        <v>823738386</v>
      </c>
      <c r="M34" s="321">
        <v>27182523</v>
      </c>
      <c r="N34" s="321">
        <v>27287848</v>
      </c>
      <c r="O34" s="273">
        <v>-105326</v>
      </c>
      <c r="P34" s="128"/>
      <c r="Q34" s="128"/>
      <c r="R34" s="322" t="s">
        <v>101</v>
      </c>
      <c r="S34" s="317">
        <v>286589</v>
      </c>
      <c r="T34" s="45"/>
      <c r="U34" s="126" t="str">
        <f>IF(LEN(Q34)&gt;0,CONCATENATE("　",Q34),"")</f>
        <v/>
      </c>
      <c r="V34" s="127" t="str">
        <f>IF(LEN(R34)&gt;0,R34,"")</f>
        <v>　 June</v>
      </c>
      <c r="W34" s="44"/>
      <c r="X34" s="41"/>
      <c r="Y34" s="278" t="s">
        <v>75</v>
      </c>
      <c r="Z34" s="35"/>
      <c r="AA34" s="35"/>
      <c r="AB34" s="279">
        <v>26107331</v>
      </c>
      <c r="AC34" s="273">
        <v>25538552</v>
      </c>
      <c r="AD34" s="273">
        <v>568778</v>
      </c>
      <c r="AE34" s="273">
        <v>-69071708</v>
      </c>
      <c r="AF34" s="273">
        <v>11503377</v>
      </c>
      <c r="AG34" s="273">
        <v>11392339</v>
      </c>
      <c r="AH34" s="321">
        <v>111037</v>
      </c>
      <c r="AI34" s="329">
        <v>1481020</v>
      </c>
      <c r="AJ34" s="321">
        <v>14015333</v>
      </c>
      <c r="AK34" s="321">
        <v>15712453</v>
      </c>
      <c r="AL34" s="321">
        <v>-1697120</v>
      </c>
      <c r="AM34" s="128"/>
      <c r="AN34" s="128"/>
      <c r="AO34" s="322" t="s">
        <v>101</v>
      </c>
      <c r="AP34" s="317">
        <v>3064090</v>
      </c>
      <c r="AQ34" s="45"/>
      <c r="AR34" s="126" t="str">
        <f>IF(LEN(AN34)&gt;0,CONCATENATE("　",AN34),"")</f>
        <v/>
      </c>
      <c r="AS34" s="127" t="str">
        <f>IF(LEN(AO34)&gt;0,AO34,"")</f>
        <v>　 June</v>
      </c>
      <c r="AT34" s="44"/>
      <c r="AU34" s="41"/>
      <c r="AV34" s="278" t="s">
        <v>75</v>
      </c>
      <c r="AW34" s="122"/>
      <c r="AX34" s="35"/>
      <c r="AY34" s="279">
        <v>12837747</v>
      </c>
      <c r="AZ34" s="273">
        <v>9811140</v>
      </c>
      <c r="BA34" s="273">
        <v>3026607</v>
      </c>
      <c r="BB34" s="273">
        <v>5098521</v>
      </c>
      <c r="BC34" s="273">
        <v>16403416</v>
      </c>
      <c r="BD34" s="273">
        <v>22910002</v>
      </c>
      <c r="BE34" s="321">
        <v>-6506586</v>
      </c>
      <c r="BF34" s="329">
        <v>15192048</v>
      </c>
      <c r="BG34" s="321">
        <v>48171936</v>
      </c>
      <c r="BH34" s="321">
        <v>46933191</v>
      </c>
      <c r="BI34" s="273">
        <v>1238745</v>
      </c>
      <c r="BJ34" s="128"/>
      <c r="BK34" s="128"/>
      <c r="BL34" s="322" t="s">
        <v>101</v>
      </c>
      <c r="BM34" s="317">
        <v>106420415</v>
      </c>
      <c r="BN34" s="45"/>
      <c r="BO34" s="126" t="str">
        <f>IF(LEN(BK34)&gt;0,CONCATENATE("　",BK34),"")</f>
        <v/>
      </c>
      <c r="BP34" s="127" t="str">
        <f>IF(LEN(BL34)&gt;0,BL34,"")</f>
        <v>　 June</v>
      </c>
      <c r="BQ34" s="44"/>
      <c r="BR34" s="41"/>
      <c r="BS34" s="278" t="s">
        <v>75</v>
      </c>
      <c r="BT34" s="35"/>
      <c r="BU34" s="35"/>
      <c r="BV34" s="279">
        <v>12033875</v>
      </c>
      <c r="BW34" s="273">
        <v>8043056</v>
      </c>
      <c r="BX34" s="273">
        <v>3990820</v>
      </c>
      <c r="BY34" s="273">
        <v>99458624</v>
      </c>
      <c r="BZ34" s="273">
        <v>1550577</v>
      </c>
      <c r="CA34" s="273">
        <v>1402270</v>
      </c>
      <c r="CB34" s="321">
        <v>148307</v>
      </c>
      <c r="CC34" s="329">
        <v>8150989</v>
      </c>
      <c r="CD34" s="321">
        <v>196502</v>
      </c>
      <c r="CE34" s="321">
        <v>146271</v>
      </c>
      <c r="CF34" s="273">
        <v>50231</v>
      </c>
      <c r="CG34" s="128"/>
      <c r="CH34" s="128"/>
      <c r="CI34" s="322" t="s">
        <v>101</v>
      </c>
      <c r="CJ34" s="317">
        <v>2636719</v>
      </c>
      <c r="CK34" s="45"/>
      <c r="CL34" s="126" t="str">
        <f>IF(LEN(CH34)&gt;0,CONCATENATE("　",CH34),"")</f>
        <v/>
      </c>
      <c r="CM34" s="127" t="str">
        <f>IF(LEN(CI34)&gt;0,CI34,"")</f>
        <v>　 June</v>
      </c>
      <c r="CN34" s="44"/>
    </row>
    <row r="35" spans="1:92" ht="8.1" customHeight="1">
      <c r="A35" s="34"/>
      <c r="B35" s="34"/>
      <c r="C35" s="35"/>
      <c r="D35" s="37"/>
      <c r="E35" s="36"/>
      <c r="F35" s="24"/>
      <c r="G35" s="21"/>
      <c r="H35" s="21"/>
      <c r="I35" s="21"/>
      <c r="J35" s="21"/>
      <c r="K35" s="22"/>
      <c r="L35" s="23"/>
      <c r="M35" s="23"/>
      <c r="N35" s="23"/>
      <c r="O35" s="24"/>
      <c r="P35" s="54"/>
      <c r="Q35" s="54"/>
      <c r="R35" s="54"/>
      <c r="S35" s="25"/>
      <c r="T35" s="45"/>
      <c r="U35" s="45"/>
      <c r="V35" s="45"/>
      <c r="W35" s="45"/>
      <c r="X35" s="34"/>
      <c r="Y35" s="34"/>
      <c r="Z35" s="35"/>
      <c r="AA35" s="37"/>
      <c r="AB35" s="36"/>
      <c r="AC35" s="24"/>
      <c r="AD35" s="21"/>
      <c r="AE35" s="21"/>
      <c r="AF35" s="21"/>
      <c r="AG35" s="21"/>
      <c r="AH35" s="22"/>
      <c r="AI35" s="23"/>
      <c r="AJ35" s="23"/>
      <c r="AK35" s="23"/>
      <c r="AL35" s="23"/>
      <c r="AM35" s="54"/>
      <c r="AN35" s="54"/>
      <c r="AO35" s="54"/>
      <c r="AP35" s="25"/>
      <c r="AQ35" s="97"/>
      <c r="AR35" s="45"/>
      <c r="AS35" s="45"/>
      <c r="AT35" s="45"/>
      <c r="AU35" s="34"/>
      <c r="AV35" s="34"/>
      <c r="AW35" s="35"/>
      <c r="AX35" s="37"/>
      <c r="AY35" s="36"/>
      <c r="AZ35" s="24"/>
      <c r="BA35" s="21"/>
      <c r="BB35" s="21"/>
      <c r="BC35" s="21"/>
      <c r="BD35" s="21"/>
      <c r="BE35" s="22"/>
      <c r="BF35" s="23"/>
      <c r="BG35" s="23"/>
      <c r="BH35" s="23"/>
      <c r="BI35" s="24"/>
      <c r="BJ35" s="54"/>
      <c r="BK35" s="54"/>
      <c r="BL35" s="54"/>
      <c r="BM35" s="25"/>
      <c r="BN35" s="45"/>
      <c r="BO35" s="45"/>
      <c r="BP35" s="45"/>
      <c r="BQ35" s="45"/>
      <c r="BR35" s="34"/>
      <c r="BS35" s="34"/>
      <c r="BT35" s="35"/>
      <c r="BU35" s="37"/>
      <c r="BV35" s="36"/>
      <c r="BW35" s="24"/>
      <c r="BX35" s="21"/>
      <c r="BY35" s="21"/>
      <c r="BZ35" s="21"/>
      <c r="CA35" s="21"/>
      <c r="CB35" s="22"/>
      <c r="CC35" s="23"/>
      <c r="CD35" s="23"/>
      <c r="CE35" s="23"/>
      <c r="CF35" s="24"/>
      <c r="CG35" s="54"/>
      <c r="CH35" s="54"/>
      <c r="CI35" s="54"/>
      <c r="CJ35" s="25"/>
      <c r="CK35" s="45"/>
      <c r="CL35" s="45"/>
      <c r="CM35" s="45"/>
      <c r="CN35" s="45"/>
    </row>
    <row r="36" spans="1:92" ht="18" customHeight="1">
      <c r="A36" s="166" t="s">
        <v>1</v>
      </c>
      <c r="B36" s="167"/>
      <c r="C36" s="262" t="s">
        <v>58</v>
      </c>
      <c r="D36" s="59"/>
      <c r="E36" s="265">
        <v>3797881456</v>
      </c>
      <c r="F36" s="268">
        <v>3276190627</v>
      </c>
      <c r="G36" s="270">
        <v>521690828</v>
      </c>
      <c r="H36" s="272">
        <v>0</v>
      </c>
      <c r="I36" s="270">
        <v>2744702347</v>
      </c>
      <c r="J36" s="270">
        <v>2252092070</v>
      </c>
      <c r="K36" s="314">
        <v>492610278</v>
      </c>
      <c r="L36" s="315">
        <v>0</v>
      </c>
      <c r="M36" s="314">
        <v>142763520</v>
      </c>
      <c r="N36" s="314">
        <v>152379306</v>
      </c>
      <c r="O36" s="270">
        <v>-9615785</v>
      </c>
      <c r="P36" s="316">
        <v>0</v>
      </c>
      <c r="Q36" s="80"/>
      <c r="R36" s="80"/>
      <c r="S36" s="84">
        <f>P36</f>
        <v>0</v>
      </c>
      <c r="T36" s="311" t="s">
        <v>41</v>
      </c>
      <c r="U36" s="157" t="s">
        <v>10</v>
      </c>
      <c r="V36" s="158"/>
      <c r="W36" s="159"/>
      <c r="X36" s="166" t="s">
        <v>1</v>
      </c>
      <c r="Y36" s="167"/>
      <c r="Z36" s="340" t="s">
        <v>58</v>
      </c>
      <c r="AA36" s="59"/>
      <c r="AB36" s="265">
        <v>136514592</v>
      </c>
      <c r="AC36" s="268">
        <v>133271086</v>
      </c>
      <c r="AD36" s="270">
        <v>3243506</v>
      </c>
      <c r="AE36" s="272">
        <v>0</v>
      </c>
      <c r="AF36" s="270">
        <v>118245946</v>
      </c>
      <c r="AG36" s="270">
        <v>116332808</v>
      </c>
      <c r="AH36" s="314">
        <v>1913138</v>
      </c>
      <c r="AI36" s="315">
        <v>0</v>
      </c>
      <c r="AJ36" s="314">
        <v>108952096</v>
      </c>
      <c r="AK36" s="314">
        <v>105689869</v>
      </c>
      <c r="AL36" s="314">
        <v>3262227</v>
      </c>
      <c r="AM36" s="316">
        <v>0</v>
      </c>
      <c r="AN36" s="80"/>
      <c r="AO36" s="80"/>
      <c r="AP36" s="84">
        <f>AM36</f>
        <v>0</v>
      </c>
      <c r="AQ36" s="351" t="s">
        <v>41</v>
      </c>
      <c r="AR36" s="157" t="s">
        <v>10</v>
      </c>
      <c r="AS36" s="158"/>
      <c r="AT36" s="159"/>
      <c r="AU36" s="166" t="s">
        <v>1</v>
      </c>
      <c r="AV36" s="167"/>
      <c r="AW36" s="340" t="s">
        <v>58</v>
      </c>
      <c r="AX36" s="59"/>
      <c r="AY36" s="265">
        <v>69394170</v>
      </c>
      <c r="AZ36" s="268">
        <v>72487682</v>
      </c>
      <c r="BA36" s="270">
        <v>-3093512</v>
      </c>
      <c r="BB36" s="272">
        <v>0</v>
      </c>
      <c r="BC36" s="270">
        <v>104898087</v>
      </c>
      <c r="BD36" s="270">
        <v>99749105</v>
      </c>
      <c r="BE36" s="314">
        <v>5148982</v>
      </c>
      <c r="BF36" s="315">
        <v>0</v>
      </c>
      <c r="BG36" s="314">
        <v>316298105</v>
      </c>
      <c r="BH36" s="314">
        <v>287187085</v>
      </c>
      <c r="BI36" s="270">
        <v>29111020</v>
      </c>
      <c r="BJ36" s="316">
        <v>0</v>
      </c>
      <c r="BK36" s="80"/>
      <c r="BL36" s="80"/>
      <c r="BM36" s="84">
        <f>BJ36</f>
        <v>0</v>
      </c>
      <c r="BN36" s="311" t="s">
        <v>41</v>
      </c>
      <c r="BO36" s="157" t="s">
        <v>10</v>
      </c>
      <c r="BP36" s="158"/>
      <c r="BQ36" s="159"/>
      <c r="BR36" s="166" t="s">
        <v>1</v>
      </c>
      <c r="BS36" s="167"/>
      <c r="BT36" s="262" t="s">
        <v>58</v>
      </c>
      <c r="BU36" s="59"/>
      <c r="BV36" s="265">
        <v>46300242</v>
      </c>
      <c r="BW36" s="268">
        <v>46718537</v>
      </c>
      <c r="BX36" s="270">
        <v>-418295</v>
      </c>
      <c r="BY36" s="272">
        <v>0</v>
      </c>
      <c r="BZ36" s="270">
        <v>8938931</v>
      </c>
      <c r="CA36" s="270">
        <v>9423128</v>
      </c>
      <c r="CB36" s="314">
        <v>-484197</v>
      </c>
      <c r="CC36" s="315">
        <v>0</v>
      </c>
      <c r="CD36" s="314">
        <v>873418</v>
      </c>
      <c r="CE36" s="314">
        <v>859951</v>
      </c>
      <c r="CF36" s="270">
        <v>13467</v>
      </c>
      <c r="CG36" s="316">
        <v>0</v>
      </c>
      <c r="CH36" s="80"/>
      <c r="CI36" s="80"/>
      <c r="CJ36" s="84">
        <f>CG36</f>
        <v>0</v>
      </c>
      <c r="CK36" s="311" t="s">
        <v>41</v>
      </c>
      <c r="CL36" s="157" t="s">
        <v>10</v>
      </c>
      <c r="CM36" s="158"/>
      <c r="CN36" s="159"/>
    </row>
    <row r="37" spans="1:92" ht="15" customHeight="1">
      <c r="A37" s="16" t="s">
        <v>2</v>
      </c>
      <c r="B37" s="146" t="s">
        <v>4</v>
      </c>
      <c r="C37" s="147"/>
      <c r="D37" s="148"/>
      <c r="E37" s="245">
        <v>377214765</v>
      </c>
      <c r="F37" s="248">
        <v>28213986</v>
      </c>
      <c r="G37" s="250">
        <v>349000779</v>
      </c>
      <c r="H37" s="250">
        <v>796454661</v>
      </c>
      <c r="I37" s="250">
        <v>376483423</v>
      </c>
      <c r="J37" s="250">
        <v>24011560</v>
      </c>
      <c r="K37" s="293">
        <v>352471864</v>
      </c>
      <c r="L37" s="296">
        <v>752397648</v>
      </c>
      <c r="M37" s="296">
        <v>774155</v>
      </c>
      <c r="N37" s="296">
        <v>1625327</v>
      </c>
      <c r="O37" s="248">
        <v>-851173</v>
      </c>
      <c r="P37" s="309">
        <v>-494648</v>
      </c>
      <c r="Q37" s="112"/>
      <c r="R37" s="112"/>
      <c r="S37" s="102">
        <f>P37</f>
        <v>-494648</v>
      </c>
      <c r="T37" s="161" t="s">
        <v>7</v>
      </c>
      <c r="U37" s="162"/>
      <c r="V37" s="163"/>
      <c r="W37" s="144" t="s">
        <v>6</v>
      </c>
      <c r="X37" s="16" t="s">
        <v>2</v>
      </c>
      <c r="Y37" s="146" t="s">
        <v>4</v>
      </c>
      <c r="Z37" s="147"/>
      <c r="AA37" s="148"/>
      <c r="AB37" s="245">
        <v>1557185</v>
      </c>
      <c r="AC37" s="248">
        <v>2956150</v>
      </c>
      <c r="AD37" s="250">
        <v>-1398965</v>
      </c>
      <c r="AE37" s="250">
        <v>7490831</v>
      </c>
      <c r="AF37" s="250">
        <v>-1238914</v>
      </c>
      <c r="AG37" s="250">
        <v>-4625976</v>
      </c>
      <c r="AH37" s="293">
        <v>3387062</v>
      </c>
      <c r="AI37" s="296">
        <v>797488</v>
      </c>
      <c r="AJ37" s="296">
        <v>-7797413</v>
      </c>
      <c r="AK37" s="296">
        <v>-4911952</v>
      </c>
      <c r="AL37" s="296">
        <v>-2885461</v>
      </c>
      <c r="AM37" s="350">
        <v>1698998</v>
      </c>
      <c r="AN37" s="55"/>
      <c r="AO37" s="55"/>
      <c r="AP37" s="102">
        <f>AM37</f>
        <v>1698998</v>
      </c>
      <c r="AQ37" s="161" t="s">
        <v>7</v>
      </c>
      <c r="AR37" s="162"/>
      <c r="AS37" s="163"/>
      <c r="AT37" s="144" t="s">
        <v>6</v>
      </c>
      <c r="AU37" s="16" t="s">
        <v>2</v>
      </c>
      <c r="AV37" s="146" t="s">
        <v>4</v>
      </c>
      <c r="AW37" s="147"/>
      <c r="AX37" s="148"/>
      <c r="AY37" s="245">
        <v>2161072</v>
      </c>
      <c r="AZ37" s="248">
        <v>-3404840</v>
      </c>
      <c r="BA37" s="250">
        <v>5565912</v>
      </c>
      <c r="BB37" s="250">
        <v>3732449</v>
      </c>
      <c r="BC37" s="250">
        <v>-2701040</v>
      </c>
      <c r="BD37" s="250">
        <v>7950370</v>
      </c>
      <c r="BE37" s="293">
        <v>-10651410</v>
      </c>
      <c r="BF37" s="296">
        <v>1908212</v>
      </c>
      <c r="BG37" s="296">
        <v>6638078</v>
      </c>
      <c r="BH37" s="296">
        <v>2966947</v>
      </c>
      <c r="BI37" s="248">
        <v>3671131</v>
      </c>
      <c r="BJ37" s="309">
        <v>22536164</v>
      </c>
      <c r="BK37" s="112"/>
      <c r="BL37" s="112"/>
      <c r="BM37" s="102">
        <f>BJ37</f>
        <v>22536164</v>
      </c>
      <c r="BN37" s="161" t="s">
        <v>7</v>
      </c>
      <c r="BO37" s="162"/>
      <c r="BP37" s="163"/>
      <c r="BQ37" s="144" t="s">
        <v>6</v>
      </c>
      <c r="BR37" s="16" t="s">
        <v>2</v>
      </c>
      <c r="BS37" s="146" t="s">
        <v>4</v>
      </c>
      <c r="BT37" s="147"/>
      <c r="BU37" s="148"/>
      <c r="BV37" s="245">
        <v>1251710</v>
      </c>
      <c r="BW37" s="248">
        <v>1628039</v>
      </c>
      <c r="BX37" s="250">
        <v>-376329</v>
      </c>
      <c r="BY37" s="250">
        <v>4435611</v>
      </c>
      <c r="BZ37" s="250">
        <v>97171</v>
      </c>
      <c r="CA37" s="250">
        <v>19560</v>
      </c>
      <c r="CB37" s="293">
        <v>77611</v>
      </c>
      <c r="CC37" s="296">
        <v>1816069</v>
      </c>
      <c r="CD37" s="296">
        <v>-10663</v>
      </c>
      <c r="CE37" s="296">
        <v>-1200</v>
      </c>
      <c r="CF37" s="248">
        <v>-9463</v>
      </c>
      <c r="CG37" s="309">
        <v>135839</v>
      </c>
      <c r="CH37" s="112"/>
      <c r="CI37" s="112"/>
      <c r="CJ37" s="102">
        <f>CG37</f>
        <v>135839</v>
      </c>
      <c r="CK37" s="161" t="s">
        <v>7</v>
      </c>
      <c r="CL37" s="162"/>
      <c r="CM37" s="163"/>
      <c r="CN37" s="144" t="s">
        <v>6</v>
      </c>
    </row>
    <row r="38" spans="1:92" ht="15" customHeight="1">
      <c r="A38" s="16" t="s">
        <v>3</v>
      </c>
      <c r="B38" s="164" t="s">
        <v>5</v>
      </c>
      <c r="C38" s="20"/>
      <c r="D38" s="165"/>
      <c r="E38" s="254">
        <v>65.2</v>
      </c>
      <c r="F38" s="257">
        <v>5.3</v>
      </c>
      <c r="G38" s="259">
        <v>830.4</v>
      </c>
      <c r="H38" s="259">
        <v>398.2</v>
      </c>
      <c r="I38" s="259">
        <v>91.9</v>
      </c>
      <c r="J38" s="259">
        <v>6.5</v>
      </c>
      <c r="K38" s="304">
        <v>934.2</v>
      </c>
      <c r="L38" s="304">
        <v>1054.7</v>
      </c>
      <c r="M38" s="304">
        <v>2.9</v>
      </c>
      <c r="N38" s="304">
        <v>6.3</v>
      </c>
      <c r="O38" s="259"/>
      <c r="P38" s="310">
        <v>-63.3</v>
      </c>
      <c r="Q38" s="79"/>
      <c r="R38" s="79"/>
      <c r="S38" s="85">
        <f>P38</f>
        <v>-63.3</v>
      </c>
      <c r="T38" s="134" t="s">
        <v>8</v>
      </c>
      <c r="U38" s="135"/>
      <c r="V38" s="136"/>
      <c r="W38" s="145"/>
      <c r="X38" s="16" t="s">
        <v>3</v>
      </c>
      <c r="Y38" s="164" t="s">
        <v>5</v>
      </c>
      <c r="Z38" s="20"/>
      <c r="AA38" s="165"/>
      <c r="AB38" s="254">
        <v>6.3</v>
      </c>
      <c r="AC38" s="257">
        <v>13.1</v>
      </c>
      <c r="AD38" s="259">
        <v>-71.1</v>
      </c>
      <c r="AE38" s="259" t="s">
        <v>62</v>
      </c>
      <c r="AF38" s="259">
        <v>-9.7</v>
      </c>
      <c r="AG38" s="259">
        <v>-28.9</v>
      </c>
      <c r="AH38" s="304" t="s">
        <v>62</v>
      </c>
      <c r="AI38" s="304">
        <v>116.7</v>
      </c>
      <c r="AJ38" s="304">
        <v>-35.7</v>
      </c>
      <c r="AK38" s="304">
        <v>-23.8</v>
      </c>
      <c r="AL38" s="304"/>
      <c r="AM38" s="310">
        <v>124.5</v>
      </c>
      <c r="AN38" s="79"/>
      <c r="AO38" s="79"/>
      <c r="AP38" s="85">
        <f>AM38</f>
        <v>124.5</v>
      </c>
      <c r="AQ38" s="134" t="s">
        <v>8</v>
      </c>
      <c r="AR38" s="135"/>
      <c r="AS38" s="136"/>
      <c r="AT38" s="145"/>
      <c r="AU38" s="16" t="s">
        <v>3</v>
      </c>
      <c r="AV38" s="164" t="s">
        <v>5</v>
      </c>
      <c r="AW38" s="20"/>
      <c r="AX38" s="165"/>
      <c r="AY38" s="358">
        <v>20.2</v>
      </c>
      <c r="AZ38" s="257">
        <v>-25.8</v>
      </c>
      <c r="BA38" s="259" t="s">
        <v>62</v>
      </c>
      <c r="BB38" s="259">
        <v>273.2</v>
      </c>
      <c r="BC38" s="259">
        <v>-14.1</v>
      </c>
      <c r="BD38" s="259">
        <v>53.1</v>
      </c>
      <c r="BE38" s="304" t="s">
        <v>62</v>
      </c>
      <c r="BF38" s="304">
        <v>14.4</v>
      </c>
      <c r="BG38" s="304">
        <v>16</v>
      </c>
      <c r="BH38" s="304">
        <v>6.7</v>
      </c>
      <c r="BI38" s="259"/>
      <c r="BJ38" s="310">
        <v>26.9</v>
      </c>
      <c r="BK38" s="79"/>
      <c r="BL38" s="79"/>
      <c r="BM38" s="85">
        <f>BJ38</f>
        <v>26.9</v>
      </c>
      <c r="BN38" s="134" t="s">
        <v>8</v>
      </c>
      <c r="BO38" s="135"/>
      <c r="BP38" s="136"/>
      <c r="BQ38" s="145"/>
      <c r="BR38" s="16" t="s">
        <v>3</v>
      </c>
      <c r="BS38" s="164" t="s">
        <v>5</v>
      </c>
      <c r="BT38" s="20"/>
      <c r="BU38" s="165"/>
      <c r="BV38" s="254">
        <v>11.6</v>
      </c>
      <c r="BW38" s="257">
        <v>25.4</v>
      </c>
      <c r="BX38" s="259">
        <v>-8.6</v>
      </c>
      <c r="BY38" s="259">
        <v>4.7</v>
      </c>
      <c r="BZ38" s="259">
        <v>6.7</v>
      </c>
      <c r="CA38" s="259">
        <v>1.4</v>
      </c>
      <c r="CB38" s="304">
        <v>109.8</v>
      </c>
      <c r="CC38" s="304">
        <v>28.7</v>
      </c>
      <c r="CD38" s="304">
        <v>-5.1</v>
      </c>
      <c r="CE38" s="304">
        <v>-0.8</v>
      </c>
      <c r="CF38" s="259">
        <v>-15.9</v>
      </c>
      <c r="CG38" s="310">
        <v>5.4</v>
      </c>
      <c r="CH38" s="79"/>
      <c r="CI38" s="79"/>
      <c r="CJ38" s="85">
        <f>CG38</f>
        <v>5.4</v>
      </c>
      <c r="CK38" s="134" t="s">
        <v>8</v>
      </c>
      <c r="CL38" s="135"/>
      <c r="CM38" s="136"/>
      <c r="CN38" s="145"/>
    </row>
    <row r="39" spans="1:92" ht="12.95" customHeight="1">
      <c r="A39" s="106"/>
      <c r="B39" s="91"/>
      <c r="C39" s="92"/>
      <c r="D39" s="93"/>
      <c r="E39" s="73"/>
      <c r="F39" s="74"/>
      <c r="G39" s="75"/>
      <c r="H39" s="75"/>
      <c r="I39" s="77"/>
      <c r="J39" s="77"/>
      <c r="K39" s="63"/>
      <c r="L39" s="49"/>
      <c r="M39" s="49"/>
      <c r="N39" s="49"/>
      <c r="O39" s="77"/>
      <c r="P39" s="81"/>
      <c r="Q39" s="81"/>
      <c r="R39" s="125"/>
      <c r="S39" s="57"/>
      <c r="T39" s="121"/>
      <c r="U39" s="95"/>
      <c r="V39" s="96"/>
      <c r="W39" s="160"/>
      <c r="X39" s="106"/>
      <c r="Y39" s="99"/>
      <c r="Z39" s="100"/>
      <c r="AA39" s="93"/>
      <c r="AB39" s="73"/>
      <c r="AC39" s="74"/>
      <c r="AD39" s="75"/>
      <c r="AE39" s="75"/>
      <c r="AF39" s="77"/>
      <c r="AG39" s="77"/>
      <c r="AH39" s="63"/>
      <c r="AI39" s="49"/>
      <c r="AJ39" s="49"/>
      <c r="AK39" s="49"/>
      <c r="AL39" s="49"/>
      <c r="AM39" s="81"/>
      <c r="AN39" s="81"/>
      <c r="AO39" s="125"/>
      <c r="AP39" s="57"/>
      <c r="AQ39" s="121"/>
      <c r="AR39" s="95"/>
      <c r="AS39" s="96"/>
      <c r="AT39" s="160"/>
      <c r="AU39" s="106"/>
      <c r="AW39" s="3"/>
      <c r="AX39" s="35"/>
      <c r="AY39" s="73"/>
      <c r="AZ39" s="74"/>
      <c r="BA39" s="75"/>
      <c r="BB39" s="75"/>
      <c r="BC39" s="75"/>
      <c r="BD39" s="77"/>
      <c r="BE39" s="63"/>
      <c r="BF39" s="49"/>
      <c r="BG39" s="49"/>
      <c r="BH39" s="49"/>
      <c r="BI39" s="77"/>
      <c r="BJ39" s="81"/>
      <c r="BK39" s="81"/>
      <c r="BL39" s="125"/>
      <c r="BM39" s="119"/>
      <c r="BN39" s="121"/>
      <c r="BO39" s="103"/>
      <c r="BP39" s="104"/>
      <c r="BQ39" s="160"/>
      <c r="BR39" s="106"/>
      <c r="BT39" s="3"/>
      <c r="BU39" s="35"/>
      <c r="BV39" s="73"/>
      <c r="BW39" s="74"/>
      <c r="BX39" s="75"/>
      <c r="BY39" s="75"/>
      <c r="BZ39" s="75"/>
      <c r="CA39" s="77"/>
      <c r="CB39" s="63"/>
      <c r="CC39" s="49"/>
      <c r="CD39" s="49"/>
      <c r="CE39" s="49"/>
      <c r="CF39" s="77"/>
      <c r="CG39" s="81"/>
      <c r="CH39" s="81"/>
      <c r="CI39" s="125"/>
      <c r="CJ39" s="119"/>
      <c r="CK39" s="121"/>
      <c r="CL39" s="103"/>
      <c r="CM39" s="104"/>
      <c r="CN39" s="160"/>
    </row>
    <row r="40" spans="1:92" ht="15" customHeight="1">
      <c r="A40" s="16" t="s">
        <v>2</v>
      </c>
      <c r="B40" s="146" t="s">
        <v>4</v>
      </c>
      <c r="C40" s="147"/>
      <c r="D40" s="148"/>
      <c r="E40" s="245">
        <v>932273581</v>
      </c>
      <c r="F40" s="248">
        <v>114389253</v>
      </c>
      <c r="G40" s="250">
        <v>817884327</v>
      </c>
      <c r="H40" s="252">
        <v>0</v>
      </c>
      <c r="I40" s="250">
        <v>846772786</v>
      </c>
      <c r="J40" s="250">
        <v>50855790</v>
      </c>
      <c r="K40" s="293">
        <v>795916996</v>
      </c>
      <c r="L40" s="299">
        <v>0</v>
      </c>
      <c r="M40" s="296">
        <v>26822010</v>
      </c>
      <c r="N40" s="296">
        <v>23051427</v>
      </c>
      <c r="O40" s="248">
        <v>3770583</v>
      </c>
      <c r="P40" s="302">
        <v>0</v>
      </c>
      <c r="Q40" s="112"/>
      <c r="R40" s="112"/>
      <c r="S40" s="102">
        <f>P40</f>
        <v>0</v>
      </c>
      <c r="T40" s="134" t="s">
        <v>7</v>
      </c>
      <c r="U40" s="135"/>
      <c r="V40" s="136"/>
      <c r="W40" s="144" t="s">
        <v>9</v>
      </c>
      <c r="X40" s="16" t="s">
        <v>2</v>
      </c>
      <c r="Y40" s="164" t="s">
        <v>4</v>
      </c>
      <c r="Z40" s="20"/>
      <c r="AA40" s="165"/>
      <c r="AB40" s="245">
        <v>17505869</v>
      </c>
      <c r="AC40" s="248">
        <v>8861195</v>
      </c>
      <c r="AD40" s="250">
        <v>8644674</v>
      </c>
      <c r="AE40" s="252">
        <v>0</v>
      </c>
      <c r="AF40" s="250">
        <v>28294020</v>
      </c>
      <c r="AG40" s="250">
        <v>27556658</v>
      </c>
      <c r="AH40" s="293">
        <v>737362</v>
      </c>
      <c r="AI40" s="299">
        <v>0</v>
      </c>
      <c r="AJ40" s="296">
        <v>-21192621</v>
      </c>
      <c r="AK40" s="296">
        <v>-22598030</v>
      </c>
      <c r="AL40" s="296">
        <v>1405409</v>
      </c>
      <c r="AM40" s="347">
        <v>0</v>
      </c>
      <c r="AN40" s="55"/>
      <c r="AO40" s="55"/>
      <c r="AP40" s="102">
        <f>AM40</f>
        <v>0</v>
      </c>
      <c r="AQ40" s="134" t="s">
        <v>7</v>
      </c>
      <c r="AR40" s="135"/>
      <c r="AS40" s="136"/>
      <c r="AT40" s="144" t="s">
        <v>9</v>
      </c>
      <c r="AU40" s="16" t="s">
        <v>2</v>
      </c>
      <c r="AV40" s="146" t="s">
        <v>4</v>
      </c>
      <c r="AW40" s="147"/>
      <c r="AX40" s="148"/>
      <c r="AY40" s="245">
        <v>5937612</v>
      </c>
      <c r="AZ40" s="248">
        <v>6314253</v>
      </c>
      <c r="BA40" s="250">
        <v>-376641</v>
      </c>
      <c r="BB40" s="252">
        <v>0</v>
      </c>
      <c r="BC40" s="250">
        <v>14251243</v>
      </c>
      <c r="BD40" s="250">
        <v>6594348</v>
      </c>
      <c r="BE40" s="293">
        <v>7656895</v>
      </c>
      <c r="BF40" s="299">
        <v>0</v>
      </c>
      <c r="BG40" s="296">
        <v>11801719</v>
      </c>
      <c r="BH40" s="296">
        <v>7178473</v>
      </c>
      <c r="BI40" s="248">
        <v>4623245</v>
      </c>
      <c r="BJ40" s="302">
        <v>0</v>
      </c>
      <c r="BK40" s="112"/>
      <c r="BL40" s="129"/>
      <c r="BM40" s="83">
        <f>BJ40</f>
        <v>0</v>
      </c>
      <c r="BN40" s="134" t="s">
        <v>7</v>
      </c>
      <c r="BO40" s="135"/>
      <c r="BP40" s="136"/>
      <c r="BQ40" s="144" t="s">
        <v>9</v>
      </c>
      <c r="BR40" s="16" t="s">
        <v>2</v>
      </c>
      <c r="BS40" s="146" t="s">
        <v>4</v>
      </c>
      <c r="BT40" s="147"/>
      <c r="BU40" s="148"/>
      <c r="BV40" s="245">
        <v>780277</v>
      </c>
      <c r="BW40" s="248">
        <v>6354531</v>
      </c>
      <c r="BX40" s="250">
        <v>-5574254</v>
      </c>
      <c r="BY40" s="252">
        <v>0</v>
      </c>
      <c r="BZ40" s="250">
        <v>1422514</v>
      </c>
      <c r="CA40" s="250">
        <v>176088</v>
      </c>
      <c r="CB40" s="293">
        <v>1246426</v>
      </c>
      <c r="CC40" s="299">
        <v>0</v>
      </c>
      <c r="CD40" s="296">
        <v>-121848</v>
      </c>
      <c r="CE40" s="296">
        <v>44520</v>
      </c>
      <c r="CF40" s="248">
        <v>-166368</v>
      </c>
      <c r="CG40" s="302">
        <v>0</v>
      </c>
      <c r="CH40" s="112"/>
      <c r="CI40" s="129"/>
      <c r="CJ40" s="83">
        <f>CG40</f>
        <v>0</v>
      </c>
      <c r="CK40" s="134" t="s">
        <v>7</v>
      </c>
      <c r="CL40" s="135"/>
      <c r="CM40" s="136"/>
      <c r="CN40" s="144" t="s">
        <v>9</v>
      </c>
    </row>
    <row r="41" spans="1:92" ht="15" customHeight="1">
      <c r="A41" s="43" t="s">
        <v>11</v>
      </c>
      <c r="B41" s="149" t="s">
        <v>5</v>
      </c>
      <c r="C41" s="150"/>
      <c r="D41" s="151"/>
      <c r="E41" s="254">
        <v>32.5</v>
      </c>
      <c r="F41" s="257">
        <v>3.6</v>
      </c>
      <c r="G41" s="259" t="s">
        <v>62</v>
      </c>
      <c r="H41" s="261">
        <v>0</v>
      </c>
      <c r="I41" s="259">
        <v>44.6</v>
      </c>
      <c r="J41" s="259">
        <v>2.3</v>
      </c>
      <c r="K41" s="304" t="s">
        <v>62</v>
      </c>
      <c r="L41" s="305">
        <v>0</v>
      </c>
      <c r="M41" s="304">
        <v>23.1</v>
      </c>
      <c r="N41" s="304">
        <v>17.8</v>
      </c>
      <c r="O41" s="259"/>
      <c r="P41" s="306">
        <v>0</v>
      </c>
      <c r="Q41" s="79"/>
      <c r="R41" s="79"/>
      <c r="S41" s="85">
        <f>P41</f>
        <v>0</v>
      </c>
      <c r="T41" s="134" t="s">
        <v>8</v>
      </c>
      <c r="U41" s="135"/>
      <c r="V41" s="136"/>
      <c r="W41" s="145"/>
      <c r="X41" s="43" t="s">
        <v>11</v>
      </c>
      <c r="Y41" s="149" t="s">
        <v>5</v>
      </c>
      <c r="Z41" s="150"/>
      <c r="AA41" s="151"/>
      <c r="AB41" s="254">
        <v>14.7</v>
      </c>
      <c r="AC41" s="257">
        <v>7.1</v>
      </c>
      <c r="AD41" s="259" t="s">
        <v>62</v>
      </c>
      <c r="AE41" s="261">
        <v>0</v>
      </c>
      <c r="AF41" s="259">
        <v>31.5</v>
      </c>
      <c r="AG41" s="259">
        <v>31</v>
      </c>
      <c r="AH41" s="304">
        <v>62.7</v>
      </c>
      <c r="AI41" s="305">
        <v>0</v>
      </c>
      <c r="AJ41" s="304">
        <v>-16.3</v>
      </c>
      <c r="AK41" s="304">
        <v>-17.6</v>
      </c>
      <c r="AL41" s="304">
        <v>75.7</v>
      </c>
      <c r="AM41" s="306">
        <v>0</v>
      </c>
      <c r="AN41" s="79"/>
      <c r="AO41" s="79"/>
      <c r="AP41" s="85">
        <f>AM41</f>
        <v>0</v>
      </c>
      <c r="AQ41" s="134" t="s">
        <v>8</v>
      </c>
      <c r="AR41" s="135"/>
      <c r="AS41" s="136"/>
      <c r="AT41" s="145"/>
      <c r="AU41" s="43" t="s">
        <v>11</v>
      </c>
      <c r="AV41" s="149" t="s">
        <v>5</v>
      </c>
      <c r="AW41" s="150"/>
      <c r="AX41" s="151"/>
      <c r="AY41" s="358">
        <v>9.4</v>
      </c>
      <c r="AZ41" s="257">
        <v>9.5</v>
      </c>
      <c r="BA41" s="259" t="s">
        <v>62</v>
      </c>
      <c r="BB41" s="261">
        <v>0</v>
      </c>
      <c r="BC41" s="259">
        <v>15.7</v>
      </c>
      <c r="BD41" s="259">
        <v>7.1</v>
      </c>
      <c r="BE41" s="304" t="s">
        <v>62</v>
      </c>
      <c r="BF41" s="305">
        <v>0</v>
      </c>
      <c r="BG41" s="304">
        <v>3.9</v>
      </c>
      <c r="BH41" s="304">
        <v>2.6</v>
      </c>
      <c r="BI41" s="259">
        <v>18.9</v>
      </c>
      <c r="BJ41" s="306">
        <v>0</v>
      </c>
      <c r="BK41" s="79"/>
      <c r="BL41" s="79"/>
      <c r="BM41" s="85">
        <f>BJ41</f>
        <v>0</v>
      </c>
      <c r="BN41" s="134" t="s">
        <v>8</v>
      </c>
      <c r="BO41" s="135"/>
      <c r="BP41" s="136"/>
      <c r="BQ41" s="145"/>
      <c r="BR41" s="43" t="s">
        <v>11</v>
      </c>
      <c r="BS41" s="149" t="s">
        <v>5</v>
      </c>
      <c r="BT41" s="150"/>
      <c r="BU41" s="151"/>
      <c r="BV41" s="254">
        <v>1.7</v>
      </c>
      <c r="BW41" s="257">
        <v>15.7</v>
      </c>
      <c r="BX41" s="259" t="s">
        <v>62</v>
      </c>
      <c r="BY41" s="261">
        <v>0</v>
      </c>
      <c r="BZ41" s="259">
        <v>18.9</v>
      </c>
      <c r="CA41" s="259">
        <v>1.9</v>
      </c>
      <c r="CB41" s="304" t="s">
        <v>62</v>
      </c>
      <c r="CC41" s="305">
        <v>0</v>
      </c>
      <c r="CD41" s="304">
        <v>-12.2</v>
      </c>
      <c r="CE41" s="304">
        <v>5.5</v>
      </c>
      <c r="CF41" s="259">
        <v>-92.5</v>
      </c>
      <c r="CG41" s="306">
        <v>0</v>
      </c>
      <c r="CH41" s="79"/>
      <c r="CI41" s="79"/>
      <c r="CJ41" s="85">
        <f>CG41</f>
        <v>0</v>
      </c>
      <c r="CK41" s="134" t="s">
        <v>8</v>
      </c>
      <c r="CL41" s="135"/>
      <c r="CM41" s="136"/>
      <c r="CN41" s="145"/>
    </row>
    <row r="42" spans="1:92" ht="12.95" customHeight="1">
      <c r="A42" s="105"/>
      <c r="B42" s="90"/>
      <c r="C42" s="242" t="s">
        <v>58</v>
      </c>
      <c r="D42" s="35"/>
      <c r="E42" s="39"/>
      <c r="F42" s="86"/>
      <c r="G42" s="86"/>
      <c r="H42" s="86"/>
      <c r="I42" s="77"/>
      <c r="J42" s="77"/>
      <c r="K42" s="18"/>
      <c r="L42" s="49"/>
      <c r="M42" s="49"/>
      <c r="N42" s="49"/>
      <c r="O42" s="77"/>
      <c r="P42" s="81"/>
      <c r="Q42" s="81"/>
      <c r="R42" s="125"/>
      <c r="S42"/>
      <c r="T42" s="290" t="s">
        <v>41</v>
      </c>
      <c r="U42" s="45"/>
      <c r="V42" s="98"/>
      <c r="W42" s="145"/>
      <c r="X42" s="105"/>
      <c r="Z42" s="239" t="s">
        <v>58</v>
      </c>
      <c r="AA42" s="101"/>
      <c r="AB42" s="39"/>
      <c r="AC42" s="86"/>
      <c r="AD42" s="86"/>
      <c r="AE42" s="86"/>
      <c r="AF42" s="77"/>
      <c r="AG42" s="77"/>
      <c r="AH42" s="18"/>
      <c r="AI42" s="49"/>
      <c r="AJ42" s="49"/>
      <c r="AK42" s="49"/>
      <c r="AL42" s="49"/>
      <c r="AM42" s="81"/>
      <c r="AN42" s="81"/>
      <c r="AO42" s="125"/>
      <c r="AP42"/>
      <c r="AQ42" s="290" t="s">
        <v>41</v>
      </c>
      <c r="AR42" s="45"/>
      <c r="AS42" s="98"/>
      <c r="AT42" s="145"/>
      <c r="AU42" s="105"/>
      <c r="AW42" s="239" t="s">
        <v>58</v>
      </c>
      <c r="AX42" s="101"/>
      <c r="AY42" s="39"/>
      <c r="AZ42" s="86"/>
      <c r="BA42" s="86"/>
      <c r="BB42" s="86"/>
      <c r="BC42" s="86"/>
      <c r="BD42" s="77"/>
      <c r="BE42" s="18"/>
      <c r="BF42" s="49"/>
      <c r="BG42" s="49"/>
      <c r="BH42" s="49"/>
      <c r="BI42" s="77"/>
      <c r="BJ42" s="81"/>
      <c r="BK42" s="81"/>
      <c r="BL42" s="125"/>
      <c r="BM42" s="57"/>
      <c r="BN42" s="290" t="s">
        <v>41</v>
      </c>
      <c r="BQ42" s="145"/>
      <c r="BR42" s="105"/>
      <c r="BT42" s="239" t="s">
        <v>58</v>
      </c>
      <c r="BU42" s="101"/>
      <c r="BV42" s="39"/>
      <c r="BW42" s="86"/>
      <c r="BX42" s="86"/>
      <c r="BY42" s="86"/>
      <c r="BZ42" s="86"/>
      <c r="CA42" s="77"/>
      <c r="CB42" s="18"/>
      <c r="CC42" s="49"/>
      <c r="CD42" s="49"/>
      <c r="CE42" s="49"/>
      <c r="CF42" s="77"/>
      <c r="CG42" s="81"/>
      <c r="CH42" s="81"/>
      <c r="CI42" s="125"/>
      <c r="CJ42" s="57"/>
      <c r="CK42" s="290" t="s">
        <v>41</v>
      </c>
      <c r="CN42" s="145"/>
    </row>
    <row r="43" spans="1:92" ht="5.1" customHeight="1" thickBot="1">
      <c r="A43" s="17"/>
      <c r="B43" s="26"/>
      <c r="C43" s="26"/>
      <c r="D43" s="26"/>
      <c r="E43" s="40"/>
      <c r="F43" s="11"/>
      <c r="G43" s="11"/>
      <c r="H43" s="11"/>
      <c r="I43" s="11"/>
      <c r="J43" s="29"/>
      <c r="K43" s="17"/>
      <c r="L43" s="15"/>
      <c r="M43" s="15"/>
      <c r="N43" s="15"/>
      <c r="O43" s="11"/>
      <c r="P43" s="56"/>
      <c r="Q43" s="56"/>
      <c r="R43" s="56"/>
      <c r="S43" s="13"/>
      <c r="T43" s="46"/>
      <c r="U43" s="8"/>
      <c r="V43" s="47"/>
      <c r="W43" s="8"/>
      <c r="X43" s="17"/>
      <c r="Y43" s="26"/>
      <c r="Z43" s="26"/>
      <c r="AA43" s="26"/>
      <c r="AB43" s="40"/>
      <c r="AC43" s="11"/>
      <c r="AD43" s="11"/>
      <c r="AE43" s="11"/>
      <c r="AF43" s="11"/>
      <c r="AG43" s="29"/>
      <c r="AH43" s="17"/>
      <c r="AI43" s="15"/>
      <c r="AJ43" s="15"/>
      <c r="AK43" s="15"/>
      <c r="AL43" s="15"/>
      <c r="AM43" s="56"/>
      <c r="AN43" s="56"/>
      <c r="AO43" s="56"/>
      <c r="AP43" s="13"/>
      <c r="AQ43" s="46"/>
      <c r="AR43" s="8"/>
      <c r="AS43" s="47"/>
      <c r="AT43" s="8"/>
      <c r="AU43" s="17"/>
      <c r="AV43" s="26"/>
      <c r="AW43" s="26"/>
      <c r="AX43" s="26"/>
      <c r="AY43" s="40"/>
      <c r="AZ43" s="11"/>
      <c r="BA43" s="11"/>
      <c r="BB43" s="11"/>
      <c r="BC43" s="11"/>
      <c r="BD43" s="11"/>
      <c r="BE43" s="17"/>
      <c r="BF43" s="15"/>
      <c r="BG43" s="15"/>
      <c r="BH43" s="15"/>
      <c r="BI43" s="11"/>
      <c r="BJ43" s="56"/>
      <c r="BK43" s="56"/>
      <c r="BL43" s="56"/>
      <c r="BM43" s="13"/>
      <c r="BN43" s="46"/>
      <c r="BO43" s="8"/>
      <c r="BP43" s="47"/>
      <c r="BQ43" s="8"/>
      <c r="BR43" s="17"/>
      <c r="BS43" s="26"/>
      <c r="BT43" s="26"/>
      <c r="BU43" s="26"/>
      <c r="BV43" s="40"/>
      <c r="BW43" s="11"/>
      <c r="BX43" s="11"/>
      <c r="BY43" s="11"/>
      <c r="BZ43" s="11"/>
      <c r="CA43" s="11"/>
      <c r="CB43" s="17"/>
      <c r="CC43" s="15"/>
      <c r="CD43" s="15"/>
      <c r="CE43" s="15"/>
      <c r="CF43" s="11"/>
      <c r="CG43" s="56"/>
      <c r="CH43" s="56"/>
      <c r="CI43" s="56"/>
      <c r="CJ43" s="13"/>
      <c r="CK43" s="46"/>
      <c r="CL43" s="8"/>
      <c r="CM43" s="47"/>
      <c r="CN43" s="8"/>
    </row>
    <row r="44" spans="1:92" s="2" customFormat="1" ht="54.95" customHeight="1">
      <c r="A44" s="137" t="str">
        <f>SUBSTITUTE(A48&amp;B48,CHAR(10),CHAR(10)&amp;"　　　　　")&amp;CHAR(10)&amp;SUBSTITUTE(A49&amp;B49,CHAR(10),CHAR(10)&amp;"　　　　　")</f>
        <v>說　　明：1.自106年(含)起含福建省資料。
　　　　　2.年度別資料於整理期間結束及決算資料齊備後始陳示。
附　　註：1.本月數字按當年度收支與上年度結束整理收支分列，後者均以斜體字以資區別。
　　　　　2.不包括上年度結束整理收支。</v>
      </c>
      <c r="B44" s="137"/>
      <c r="C44" s="137"/>
      <c r="D44" s="137"/>
      <c r="E44" s="138"/>
      <c r="F44" s="138"/>
      <c r="G44" s="138"/>
      <c r="H44" s="138"/>
      <c r="I44" s="138"/>
      <c r="J44" s="138"/>
      <c r="K44" s="139" t="str">
        <f>SUBSTITUTE(K48&amp;M48,CHAR(10),CHAR(10)&amp;"　　　　　  ")&amp;CHAR(10)&amp;SUBSTITUTE(K49&amp;L49,CHAR(10),CHAR(10)&amp;"　　　")</f>
        <v>Explanation：1.The figures of Fuchien Province have been included since 2017.
　　　　　  2.Figures of annual data will be presented only after the data compilation period is completed and the final accounts are available.
Note：1.Figures of the first row are those of the budget of current year; figures of the second row in italics are those of the budget of last year.
　　　2.Figures of the budget of last year adjustment are excluded.</v>
      </c>
      <c r="L44" s="140"/>
      <c r="M44" s="140"/>
      <c r="N44" s="140"/>
      <c r="O44" s="140"/>
      <c r="P44" s="140"/>
      <c r="Q44" s="140"/>
      <c r="R44" s="140"/>
      <c r="S44" s="140"/>
      <c r="T44" s="140"/>
      <c r="U44" s="140"/>
      <c r="V44" s="140"/>
      <c r="W44" s="140"/>
      <c r="X44" s="137"/>
      <c r="Y44" s="137"/>
      <c r="Z44" s="137"/>
      <c r="AA44" s="137"/>
      <c r="AB44" s="138"/>
      <c r="AC44" s="138"/>
      <c r="AD44" s="138"/>
      <c r="AE44" s="138"/>
      <c r="AF44" s="138"/>
      <c r="AG44" s="138"/>
      <c r="AH44" s="139"/>
      <c r="AI44" s="140"/>
      <c r="AJ44" s="140"/>
      <c r="AK44" s="140"/>
      <c r="AL44" s="140"/>
      <c r="AM44" s="140"/>
      <c r="AN44" s="140"/>
      <c r="AO44" s="140"/>
      <c r="AP44" s="140"/>
      <c r="AQ44" s="140"/>
      <c r="AR44" s="140"/>
      <c r="AS44" s="140"/>
      <c r="AT44" s="140"/>
      <c r="AU44" s="137"/>
      <c r="AV44" s="137"/>
      <c r="AW44" s="137"/>
      <c r="AX44" s="137"/>
      <c r="AY44" s="138"/>
      <c r="AZ44" s="138"/>
      <c r="BA44" s="138"/>
      <c r="BB44" s="138"/>
      <c r="BC44" s="138"/>
      <c r="BD44" s="138"/>
      <c r="BE44" s="139"/>
      <c r="BF44" s="140"/>
      <c r="BG44" s="140"/>
      <c r="BH44" s="140"/>
      <c r="BI44" s="140"/>
      <c r="BJ44" s="140"/>
      <c r="BK44" s="140"/>
      <c r="BL44" s="140"/>
      <c r="BM44" s="140"/>
      <c r="BN44" s="140"/>
      <c r="BO44" s="140"/>
      <c r="BP44" s="140"/>
      <c r="BQ44" s="140"/>
      <c r="BR44" s="137"/>
      <c r="BS44" s="137"/>
      <c r="BT44" s="137"/>
      <c r="BU44" s="137"/>
      <c r="BV44" s="138"/>
      <c r="BW44" s="138"/>
      <c r="BX44" s="138"/>
      <c r="BY44" s="138"/>
      <c r="BZ44" s="138"/>
      <c r="CA44" s="138"/>
      <c r="CB44" s="139"/>
      <c r="CC44" s="140"/>
      <c r="CD44" s="140"/>
      <c r="CE44" s="140"/>
      <c r="CF44" s="140"/>
      <c r="CG44" s="140"/>
      <c r="CH44" s="140"/>
      <c r="CI44" s="140"/>
      <c r="CJ44" s="140"/>
      <c r="CK44" s="140"/>
      <c r="CL44" s="140"/>
      <c r="CM44" s="140"/>
      <c r="CN44" s="140"/>
    </row>
    <row r="45" spans="1:92" s="2" customFormat="1" ht="11.25" customHeight="1">
      <c r="A45" s="141"/>
      <c r="B45" s="141"/>
      <c r="C45" s="142"/>
      <c r="D45" s="142"/>
      <c r="E45" s="142"/>
      <c r="F45" s="142"/>
      <c r="G45" s="142"/>
      <c r="H45" s="142"/>
      <c r="I45" s="142"/>
      <c r="J45" s="142"/>
      <c r="K45" s="143"/>
      <c r="L45" s="143"/>
      <c r="M45" s="143"/>
      <c r="N45" s="143"/>
      <c r="O45" s="143"/>
      <c r="P45" s="143"/>
      <c r="Q45" s="143"/>
      <c r="R45" s="143"/>
      <c r="S45" s="143"/>
      <c r="T45" s="143"/>
      <c r="U45" s="143"/>
      <c r="V45" s="143"/>
      <c r="W45" s="143"/>
      <c r="X45" s="141"/>
      <c r="Y45" s="141"/>
      <c r="Z45" s="142"/>
      <c r="AA45" s="142"/>
      <c r="AB45" s="142"/>
      <c r="AC45" s="142"/>
      <c r="AD45" s="142"/>
      <c r="AE45" s="142"/>
      <c r="AF45" s="142"/>
      <c r="AG45" s="142"/>
      <c r="AH45" s="143"/>
      <c r="AI45" s="143"/>
      <c r="AJ45" s="143"/>
      <c r="AK45" s="143"/>
      <c r="AL45" s="143"/>
      <c r="AM45" s="143"/>
      <c r="AN45" s="143"/>
      <c r="AO45" s="143"/>
      <c r="AP45" s="143"/>
      <c r="AQ45" s="143"/>
      <c r="AR45" s="143"/>
      <c r="AS45" s="143"/>
      <c r="AT45" s="143"/>
      <c r="AU45" s="141"/>
      <c r="AV45" s="141"/>
      <c r="AW45" s="142"/>
      <c r="AX45" s="142"/>
      <c r="AY45" s="142"/>
      <c r="AZ45" s="142"/>
      <c r="BA45" s="142"/>
      <c r="BB45" s="142"/>
      <c r="BC45" s="142"/>
      <c r="BD45" s="142"/>
      <c r="BE45" s="143"/>
      <c r="BF45" s="143"/>
      <c r="BG45" s="143"/>
      <c r="BH45" s="143"/>
      <c r="BI45" s="143"/>
      <c r="BJ45" s="143"/>
      <c r="BK45" s="143"/>
      <c r="BL45" s="143"/>
      <c r="BM45" s="143"/>
      <c r="BN45" s="143"/>
      <c r="BO45" s="143"/>
      <c r="BP45" s="143"/>
      <c r="BQ45" s="143"/>
      <c r="BR45" s="141"/>
      <c r="BS45" s="141"/>
      <c r="BT45" s="142"/>
      <c r="BU45" s="142"/>
      <c r="BV45" s="142"/>
      <c r="BW45" s="142"/>
      <c r="BX45" s="142"/>
      <c r="BY45" s="142"/>
      <c r="BZ45" s="142"/>
      <c r="CA45" s="142"/>
      <c r="CB45" s="143"/>
      <c r="CC45" s="143"/>
      <c r="CD45" s="143"/>
      <c r="CE45" s="143"/>
      <c r="CF45" s="143"/>
      <c r="CG45" s="143"/>
      <c r="CH45" s="143"/>
      <c r="CI45" s="143"/>
      <c r="CJ45" s="143"/>
      <c r="CK45" s="143"/>
      <c r="CL45" s="143"/>
      <c r="CM45" s="143"/>
      <c r="CN45" s="143"/>
    </row>
    <row r="46" spans="1:92" s="2" customFormat="1" ht="12"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row>
    <row r="47" spans="1:92" s="2" customFormat="1" ht="12" customHeight="1" hidden="1">
      <c r="A47" s="4" t="s">
        <v>34</v>
      </c>
      <c r="B47" s="4"/>
      <c r="C47" s="4"/>
      <c r="D47" s="4"/>
      <c r="E47" s="4"/>
      <c r="F47" s="4"/>
      <c r="G47" s="4"/>
      <c r="H47" s="4"/>
      <c r="I47" s="4"/>
      <c r="J47" s="4"/>
      <c r="K47" s="88" t="s">
        <v>35</v>
      </c>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row>
    <row r="48" spans="1:13" hidden="1">
      <c r="A48" s="238" t="s">
        <v>33</v>
      </c>
      <c r="B48" s="241" t="s">
        <v>59</v>
      </c>
      <c r="K48" s="287" t="s">
        <v>28</v>
      </c>
      <c r="M48" s="289" t="s">
        <v>86</v>
      </c>
    </row>
    <row r="49" spans="1:12" hidden="1">
      <c r="A49" s="239" t="s">
        <v>60</v>
      </c>
      <c r="B49" s="241" t="s">
        <v>61</v>
      </c>
      <c r="K49" s="288" t="s">
        <v>87</v>
      </c>
      <c r="L49" s="289" t="s">
        <v>88</v>
      </c>
    </row>
    <row r="51" ht="15" customHeight="1"/>
  </sheetData>
  <mergeCells count="192">
    <mergeCell ref="BR44:CA44"/>
    <mergeCell ref="CB44:CN44"/>
    <mergeCell ref="BR45:CA45"/>
    <mergeCell ref="CB45:CN45"/>
    <mergeCell ref="CN37:CN39"/>
    <mergeCell ref="BS38:BU38"/>
    <mergeCell ref="CK38:CM38"/>
    <mergeCell ref="BS40:BU40"/>
    <mergeCell ref="CK40:CM40"/>
    <mergeCell ref="CN40:CN42"/>
    <mergeCell ref="BS41:BU41"/>
    <mergeCell ref="CK41:CM41"/>
    <mergeCell ref="BR8:BS8"/>
    <mergeCell ref="CK8:CM8"/>
    <mergeCell ref="BR36:BS36"/>
    <mergeCell ref="CL36:CN36"/>
    <mergeCell ref="BR1:CA1"/>
    <mergeCell ref="CB1:CN1"/>
    <mergeCell ref="CF2:CJ2"/>
    <mergeCell ref="CD3:CJ4"/>
    <mergeCell ref="BS37:BU37"/>
    <mergeCell ref="CK37:CM37"/>
    <mergeCell ref="BR3:BU6"/>
    <mergeCell ref="CK3:CN6"/>
    <mergeCell ref="BV3:BY4"/>
    <mergeCell ref="BZ3:CA4"/>
    <mergeCell ref="CK2:CN2"/>
    <mergeCell ref="A45:J45"/>
    <mergeCell ref="A3:D6"/>
    <mergeCell ref="A36:B36"/>
    <mergeCell ref="B37:D37"/>
    <mergeCell ref="B40:D40"/>
    <mergeCell ref="E3:H4"/>
    <mergeCell ref="I3:J4"/>
    <mergeCell ref="A44:J44"/>
    <mergeCell ref="T8:V8"/>
    <mergeCell ref="K3:L4"/>
    <mergeCell ref="U36:W36"/>
    <mergeCell ref="W37:W39"/>
    <mergeCell ref="B41:D41"/>
    <mergeCell ref="M3:S3"/>
    <mergeCell ref="M4:S4"/>
    <mergeCell ref="B38:D38"/>
    <mergeCell ref="A8:B8"/>
    <mergeCell ref="T37:V37"/>
    <mergeCell ref="T41:V41"/>
    <mergeCell ref="X1:AG1"/>
    <mergeCell ref="A1:J1"/>
    <mergeCell ref="F2:H2"/>
    <mergeCell ref="I2:J2"/>
    <mergeCell ref="K1:W1"/>
    <mergeCell ref="O2:S2"/>
    <mergeCell ref="T2:W2"/>
    <mergeCell ref="K45:W45"/>
    <mergeCell ref="T40:V40"/>
    <mergeCell ref="X45:AG45"/>
    <mergeCell ref="AH1:AT1"/>
    <mergeCell ref="AF2:AG2"/>
    <mergeCell ref="AN2:AP2"/>
    <mergeCell ref="AQ2:AT2"/>
    <mergeCell ref="T3:W6"/>
    <mergeCell ref="AT40:AT42"/>
    <mergeCell ref="Y40:AA40"/>
    <mergeCell ref="W40:W42"/>
    <mergeCell ref="AQ40:AS40"/>
    <mergeCell ref="Y41:AA41"/>
    <mergeCell ref="AQ41:AS41"/>
    <mergeCell ref="Y38:AA38"/>
    <mergeCell ref="AB4:AE4"/>
    <mergeCell ref="Y37:AA37"/>
    <mergeCell ref="AH45:AT45"/>
    <mergeCell ref="K44:W44"/>
    <mergeCell ref="X44:AG44"/>
    <mergeCell ref="AH44:AT44"/>
    <mergeCell ref="X3:AA6"/>
    <mergeCell ref="AQ3:AT6"/>
    <mergeCell ref="AQ37:AS37"/>
    <mergeCell ref="AQ8:AS8"/>
    <mergeCell ref="X36:Y36"/>
    <mergeCell ref="X8:Y8"/>
    <mergeCell ref="AU1:BD1"/>
    <mergeCell ref="AU8:AV8"/>
    <mergeCell ref="AC2:AE2"/>
    <mergeCell ref="AB3:AG3"/>
    <mergeCell ref="AF4:AG4"/>
    <mergeCell ref="AJ4:AP4"/>
    <mergeCell ref="AH4:AI4"/>
    <mergeCell ref="AH3:AP3"/>
    <mergeCell ref="AU3:AX6"/>
    <mergeCell ref="AY3:BD3"/>
    <mergeCell ref="BE1:BQ1"/>
    <mergeCell ref="BI2:BM2"/>
    <mergeCell ref="BN2:BQ2"/>
    <mergeCell ref="BN3:BQ6"/>
    <mergeCell ref="AQ38:AS38"/>
    <mergeCell ref="AR36:AT36"/>
    <mergeCell ref="AT37:AT39"/>
    <mergeCell ref="BE4:BF4"/>
    <mergeCell ref="BN8:BP8"/>
    <mergeCell ref="BG3:BM4"/>
    <mergeCell ref="BN41:BP41"/>
    <mergeCell ref="AY4:BB4"/>
    <mergeCell ref="BC4:BD4"/>
    <mergeCell ref="BO36:BQ36"/>
    <mergeCell ref="BQ37:BQ39"/>
    <mergeCell ref="AV37:AX37"/>
    <mergeCell ref="BN37:BP37"/>
    <mergeCell ref="AV38:AX38"/>
    <mergeCell ref="BN38:BP38"/>
    <mergeCell ref="AU36:AV36"/>
    <mergeCell ref="CB3:CC4"/>
    <mergeCell ref="T38:V38"/>
    <mergeCell ref="AU44:BD44"/>
    <mergeCell ref="BE44:BQ44"/>
    <mergeCell ref="AU45:BD45"/>
    <mergeCell ref="BE45:BQ45"/>
    <mergeCell ref="BQ40:BQ42"/>
    <mergeCell ref="AV40:AX40"/>
    <mergeCell ref="BN40:BP40"/>
    <mergeCell ref="AV41:AX41"/>
    <mergeCell ref="A9:B9"/>
    <mergeCell ref="T9:V9"/>
    <mergeCell ref="X9:Y9"/>
    <mergeCell ref="AQ9:AS9"/>
    <mergeCell ref="AU9:AV9"/>
    <mergeCell ref="BN9:BP9"/>
    <mergeCell ref="BR9:BS9"/>
    <mergeCell ref="CK9:CM9"/>
    <mergeCell ref="A10:B10"/>
    <mergeCell ref="T10:V10"/>
    <mergeCell ref="X10:Y10"/>
    <mergeCell ref="AQ10:AS10"/>
    <mergeCell ref="AU10:AV10"/>
    <mergeCell ref="BN10:BP10"/>
    <mergeCell ref="BR10:BS10"/>
    <mergeCell ref="CK10:CM10"/>
    <mergeCell ref="A11:B11"/>
    <mergeCell ref="T11:V11"/>
    <mergeCell ref="X11:Y11"/>
    <mergeCell ref="AQ11:AS11"/>
    <mergeCell ref="AU11:AV11"/>
    <mergeCell ref="BN11:BP11"/>
    <mergeCell ref="BR11:BS11"/>
    <mergeCell ref="CK11:CM11"/>
    <mergeCell ref="A12:B12"/>
    <mergeCell ref="T12:V12"/>
    <mergeCell ref="X12:Y12"/>
    <mergeCell ref="AQ12:AS12"/>
    <mergeCell ref="AU12:AV12"/>
    <mergeCell ref="BN12:BP12"/>
    <mergeCell ref="BR12:BS12"/>
    <mergeCell ref="CK12:CM12"/>
    <mergeCell ref="A13:B13"/>
    <mergeCell ref="T13:V13"/>
    <mergeCell ref="X13:Y13"/>
    <mergeCell ref="AQ13:AS13"/>
    <mergeCell ref="AU13:AV13"/>
    <mergeCell ref="BN13:BP13"/>
    <mergeCell ref="BR13:BS13"/>
    <mergeCell ref="CK13:CM13"/>
    <mergeCell ref="A14:B14"/>
    <mergeCell ref="T14:V14"/>
    <mergeCell ref="X14:Y14"/>
    <mergeCell ref="AQ14:AS14"/>
    <mergeCell ref="AU14:AV14"/>
    <mergeCell ref="BN14:BP14"/>
    <mergeCell ref="BR14:BS14"/>
    <mergeCell ref="CK14:CM14"/>
    <mergeCell ref="A15:B15"/>
    <mergeCell ref="T15:V15"/>
    <mergeCell ref="X15:Y15"/>
    <mergeCell ref="AQ15:AS15"/>
    <mergeCell ref="AU15:AV15"/>
    <mergeCell ref="BN15:BP15"/>
    <mergeCell ref="BR15:BS15"/>
    <mergeCell ref="CK15:CM15"/>
    <mergeCell ref="A16:B16"/>
    <mergeCell ref="T16:V16"/>
    <mergeCell ref="X16:Y16"/>
    <mergeCell ref="AQ16:AS16"/>
    <mergeCell ref="AU16:AV16"/>
    <mergeCell ref="BN16:BP16"/>
    <mergeCell ref="BR16:BS16"/>
    <mergeCell ref="CK16:CM16"/>
    <mergeCell ref="A17:B17"/>
    <mergeCell ref="T17:V17"/>
    <mergeCell ref="X17:Y17"/>
    <mergeCell ref="AQ17:AS17"/>
    <mergeCell ref="AU17:AV17"/>
    <mergeCell ref="BN17:BP17"/>
    <mergeCell ref="BR17:BS17"/>
    <mergeCell ref="CK17:CM17"/>
  </mergeCells>
  <printOptions horizontalCentered="1"/>
  <pageMargins left="0.78740157480314965" right="0.78740157480314965" top="0.59055118110236227" bottom="1.3779527559055118" header="0.39370078740157483" footer="1.1811023622047245"/>
  <pageSetup paperSize="9" firstPageNumber="3"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2025-09-25T00:30:00Z</dcterms:modified>
  <cp:lastPrinted>2014-11-05T02:44:48Z</cp:lastPrinted>
</cp:coreProperties>
</file>

<file path=docProps/custom.xml><?xml version="1.0" encoding="utf-8"?>
<Properties xmlns:vt="http://schemas.openxmlformats.org/officeDocument/2006/docPropsVTypes" xmlns="http://schemas.openxmlformats.org/officeDocument/2006/custom-properties"/>
</file>