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<sst xmlns="http://schemas.openxmlformats.org/spreadsheetml/2006/main" count="134" uniqueCount="78">
  <si>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</si>
  <si>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</si>
  <si>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</si>
  <si>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</si>
  <si>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</si>
  <si>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</si>
  <si>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</si>
  <si>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</si>
  <si>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</si>
  <si>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</si>
  <si>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</si>
  <si>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</si>
  <si>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</si>
  <si>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</si>
  <si>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</si>
  <si>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</si>
  <si>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</si>
  <si>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</si>
  <si>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</si>
  <si>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</si>
  <si>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</si>
  <si>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</si>
  <si>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</si>
  <si>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</si>
  <si>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</si>
  <si>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</si>
  <si>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</si>
  <si>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</si>
  <si>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</si>
  <si>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</si>
  <si>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</si>
  <si>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</si>
  <si>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</si>
  <si>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</si>
  <si>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</si>
  <si>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</si>
  <si>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</si>
  <si>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</si>
  <si>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</si>
  <si>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</si>
  <si>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</si>
  <si>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</si>
  <si>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</si>
  <si>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</si>
  <si>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</si>
  <si>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</si>
  <si>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</si>
  <si>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</si>
  <si>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</si>
  <si>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</si>
  <si>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Oct. 2023</t>
  </si>
  <si>
    <t>　 Nov.</t>
  </si>
  <si>
    <t>　 Dec.</t>
  </si>
  <si>
    <t>　 Jan. 2024</t>
  </si>
  <si>
    <t>　 Feb.</t>
  </si>
  <si>
    <t>　 Mar.</t>
  </si>
  <si>
    <t>　 Apr.</t>
  </si>
  <si>
    <t>　 May</t>
  </si>
  <si>
    <t>　 June</t>
  </si>
  <si>
    <t>　 July</t>
  </si>
  <si>
    <t>　 Aug.</t>
  </si>
  <si>
    <t>　 Sept.</t>
  </si>
  <si>
    <t>　 Oct.</t>
  </si>
  <si>
    <t>Table 1-11.  Fund Flow and Balance of National Treasury</t>
  </si>
  <si>
    <t xml:space="preserve">           --</t>
  </si>
  <si>
    <t xml:space="preserve"> 　 Oct. 2023</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</si>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</sst>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80" formatCode="###,###,##0\ ;\-###,###,##0\ ;&quot;－ &quot;"/>
    <numFmt numFmtId="181" formatCode="###,###,##0.0\ ;\-###,###,##0.0\ ;&quot;－&quot;"/>
    <numFmt numFmtId="182" formatCode="##,###,###,##0\ "/>
    <numFmt numFmtId="183" formatCode="#,###,###,##0.0\ "/>
    <numFmt numFmtId="184" formatCode="##,###,###,##0;\ \-##,###,###,##0;\ &quot;            －&quot;\ "/>
    <numFmt numFmtId="187" formatCode="#,###,###,##0\ "/>
    <numFmt numFmtId="188" formatCode="#,###,###,##0;\ \-#,###,###,##0;\ &quot;           －&quot;\ "/>
    <numFmt numFmtId="189" formatCode="###,###,##0.0\ "/>
    <numFmt numFmtId="190"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0" xfId="0" applyNumberFormat="1" applyFont="1" applyAlignment="1"/>
    <xf numFmtId="183"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19" xfId="0" applyNumberFormat="1" applyFont="1" applyBorder="1" applyAlignment="1">
      <alignment horizontal="right"/>
    </xf>
    <xf numFmtId="183"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4"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4"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90" fontId="10" fillId="0" borderId="8" xfId="0" applyNumberFormat="1" applyFont="1" applyBorder="1" applyAlignment="1">
      <alignment horizontal="right"/>
    </xf>
    <xf numFmtId="189" fontId="10" fillId="0" borderId="8" xfId="0" applyNumberFormat="1" applyFont="1" applyBorder="1" applyAlignment="1">
      <alignment horizontal="right"/>
    </xf>
    <xf numFmtId="189" fontId="10" fillId="0" borderId="2"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0" fontId="10" fillId="0" borderId="8" xfId="0"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3">
        <v>2014</v>
      </c>
      <c r="B7" s="154"/>
      <c r="C7" s="155" t="s">
        <v>46</v>
      </c>
      <c r="D7" s="156" t="s">
        <v>46</v>
      </c>
      <c r="E7" s="157">
        <v>1758645545</v>
      </c>
      <c r="F7" s="158">
        <v>1887804293</v>
      </c>
      <c r="G7" s="158">
        <v>-129158749</v>
      </c>
      <c r="H7" s="158">
        <v>129407240</v>
      </c>
      <c r="I7" s="158">
        <v>193407240</v>
      </c>
      <c r="J7" s="158">
        <v>64000000</v>
      </c>
      <c r="K7" s="189">
        <v>0</v>
      </c>
      <c r="L7" s="189">
        <v>0</v>
      </c>
      <c r="M7" s="189">
        <v>0</v>
      </c>
      <c r="N7" s="189">
        <v>0</v>
      </c>
      <c r="O7" s="190">
        <v>248492</v>
      </c>
      <c r="P7" s="50"/>
      <c r="Q7" s="50"/>
      <c r="R7" s="50"/>
      <c r="S7" s="187">
        <v>-371181168</v>
      </c>
      <c r="T7" s="188">
        <v>2014</v>
      </c>
      <c r="U7" s="116"/>
      <c r="V7" s="116"/>
      <c r="W7" s="37"/>
    </row>
    <row r="8" spans="1:23" ht="15" customHeight="1">
      <c r="A8" s="153">
        <v>2015</v>
      </c>
      <c r="B8" s="154"/>
      <c r="C8" s="155" t="s">
        <v>46</v>
      </c>
      <c r="D8" s="156" t="s">
        <v>46</v>
      </c>
      <c r="E8" s="157">
        <v>1949240203</v>
      </c>
      <c r="F8" s="158">
        <v>1915977293</v>
      </c>
      <c r="G8" s="158">
        <v>33262910</v>
      </c>
      <c r="H8" s="158">
        <v>24235905</v>
      </c>
      <c r="I8" s="158">
        <v>90235905</v>
      </c>
      <c r="J8" s="158">
        <v>66000000</v>
      </c>
      <c r="K8" s="189">
        <v>0</v>
      </c>
      <c r="L8" s="189">
        <v>0</v>
      </c>
      <c r="M8" s="189">
        <v>0</v>
      </c>
      <c r="N8" s="189">
        <v>0</v>
      </c>
      <c r="O8" s="190">
        <v>57498815</v>
      </c>
      <c r="P8" s="50"/>
      <c r="Q8" s="50"/>
      <c r="R8" s="50"/>
      <c r="S8" s="187">
        <v>-313682353</v>
      </c>
      <c r="T8" s="188">
        <v>2015</v>
      </c>
      <c r="U8" s="116"/>
      <c r="V8" s="116"/>
      <c r="W8" s="37"/>
    </row>
    <row r="9" spans="1:23" ht="15" customHeight="1">
      <c r="A9" s="153">
        <v>2016</v>
      </c>
      <c r="B9" s="154"/>
      <c r="C9" s="155" t="s">
        <v>46</v>
      </c>
      <c r="D9" s="156" t="s">
        <v>46</v>
      </c>
      <c r="E9" s="157">
        <v>1902621532</v>
      </c>
      <c r="F9" s="158">
        <v>1960999818</v>
      </c>
      <c r="G9" s="158">
        <v>-58378286</v>
      </c>
      <c r="H9" s="158">
        <v>45889388</v>
      </c>
      <c r="I9" s="158">
        <v>118889388</v>
      </c>
      <c r="J9" s="158">
        <v>73000000</v>
      </c>
      <c r="K9" s="189">
        <v>0</v>
      </c>
      <c r="L9" s="189">
        <v>0</v>
      </c>
      <c r="M9" s="189">
        <v>0</v>
      </c>
      <c r="N9" s="189">
        <v>0</v>
      </c>
      <c r="O9" s="190">
        <v>-12488898</v>
      </c>
      <c r="P9" s="50"/>
      <c r="Q9" s="50"/>
      <c r="R9" s="50"/>
      <c r="S9" s="187">
        <v>-326171252</v>
      </c>
      <c r="T9" s="188">
        <v>2016</v>
      </c>
      <c r="U9" s="116"/>
      <c r="V9" s="116"/>
      <c r="W9" s="37"/>
    </row>
    <row r="10" spans="1:23" ht="15" customHeight="1">
      <c r="A10" s="153">
        <v>2017</v>
      </c>
      <c r="B10" s="154"/>
      <c r="C10" s="155" t="s">
        <v>46</v>
      </c>
      <c r="D10" s="156" t="s">
        <v>46</v>
      </c>
      <c r="E10" s="157">
        <v>1940443677</v>
      </c>
      <c r="F10" s="158">
        <v>1960094068</v>
      </c>
      <c r="G10" s="158">
        <v>-19650391</v>
      </c>
      <c r="H10" s="158">
        <v>23693632</v>
      </c>
      <c r="I10" s="158">
        <v>97993632</v>
      </c>
      <c r="J10" s="158">
        <v>74300000</v>
      </c>
      <c r="K10" s="189">
        <v>0</v>
      </c>
      <c r="L10" s="189">
        <v>0</v>
      </c>
      <c r="M10" s="189">
        <v>0</v>
      </c>
      <c r="N10" s="189">
        <v>0</v>
      </c>
      <c r="O10" s="190">
        <v>4043241</v>
      </c>
      <c r="P10" s="50"/>
      <c r="Q10" s="50"/>
      <c r="R10" s="50"/>
      <c r="S10" s="187">
        <v>-322128011</v>
      </c>
      <c r="T10" s="188">
        <v>2017</v>
      </c>
      <c r="U10" s="116"/>
      <c r="V10" s="116"/>
      <c r="W10" s="37"/>
    </row>
    <row r="11" spans="1:23" ht="15" customHeight="1">
      <c r="A11" s="153">
        <v>2018</v>
      </c>
      <c r="B11" s="154"/>
      <c r="C11" s="155" t="s">
        <v>46</v>
      </c>
      <c r="D11" s="156" t="s">
        <v>46</v>
      </c>
      <c r="E11" s="157">
        <v>2046139678</v>
      </c>
      <c r="F11" s="158">
        <v>2031716618</v>
      </c>
      <c r="G11" s="158">
        <v>14423060</v>
      </c>
      <c r="H11" s="158">
        <v>-34703410</v>
      </c>
      <c r="I11" s="158">
        <v>44496590</v>
      </c>
      <c r="J11" s="158">
        <v>79200000</v>
      </c>
      <c r="K11" s="189">
        <v>0</v>
      </c>
      <c r="L11" s="189">
        <v>0</v>
      </c>
      <c r="M11" s="189">
        <v>0</v>
      </c>
      <c r="N11" s="189">
        <v>0</v>
      </c>
      <c r="O11" s="190">
        <v>-20280350</v>
      </c>
      <c r="P11" s="50"/>
      <c r="Q11" s="50"/>
      <c r="R11" s="50"/>
      <c r="S11" s="187">
        <v>-342408361</v>
      </c>
      <c r="T11" s="188">
        <v>2018</v>
      </c>
      <c r="U11" s="116"/>
      <c r="V11" s="116"/>
      <c r="W11" s="37"/>
    </row>
    <row r="12" spans="1:23" ht="22.9" customHeight="1">
      <c r="A12" s="153">
        <v>2019</v>
      </c>
      <c r="B12" s="154"/>
      <c r="C12" s="155" t="s">
        <v>46</v>
      </c>
      <c r="D12" s="156" t="s">
        <v>46</v>
      </c>
      <c r="E12" s="157">
        <v>2093771863</v>
      </c>
      <c r="F12" s="158">
        <v>2002024133</v>
      </c>
      <c r="G12" s="158">
        <v>91747731</v>
      </c>
      <c r="H12" s="158">
        <v>-29630855</v>
      </c>
      <c r="I12" s="158">
        <v>58869145</v>
      </c>
      <c r="J12" s="158">
        <v>88500000</v>
      </c>
      <c r="K12" s="189">
        <v>0</v>
      </c>
      <c r="L12" s="189">
        <v>0</v>
      </c>
      <c r="M12" s="189">
        <v>0</v>
      </c>
      <c r="N12" s="189">
        <v>0</v>
      </c>
      <c r="O12" s="190">
        <v>62116876</v>
      </c>
      <c r="P12" s="50"/>
      <c r="Q12" s="50"/>
      <c r="R12" s="50"/>
      <c r="S12" s="187">
        <v>-280291485</v>
      </c>
      <c r="T12" s="188">
        <v>2019</v>
      </c>
      <c r="U12" s="116"/>
      <c r="V12" s="116"/>
      <c r="W12" s="37"/>
    </row>
    <row r="13" spans="1:23" ht="15" customHeight="1">
      <c r="A13" s="153">
        <v>2020</v>
      </c>
      <c r="B13" s="154"/>
      <c r="C13" s="155" t="s">
        <v>46</v>
      </c>
      <c r="D13" s="156" t="s">
        <v>46</v>
      </c>
      <c r="E13" s="157">
        <v>2185456791</v>
      </c>
      <c r="F13" s="158">
        <v>2244121350</v>
      </c>
      <c r="G13" s="158">
        <v>-58664558</v>
      </c>
      <c r="H13" s="158">
        <v>82950208</v>
      </c>
      <c r="I13" s="158">
        <v>167950208</v>
      </c>
      <c r="J13" s="158">
        <v>85000000</v>
      </c>
      <c r="K13" s="189">
        <v>0</v>
      </c>
      <c r="L13" s="189">
        <v>0</v>
      </c>
      <c r="M13" s="189">
        <v>0</v>
      </c>
      <c r="N13" s="189">
        <v>0</v>
      </c>
      <c r="O13" s="190">
        <v>24285650</v>
      </c>
      <c r="P13" s="50"/>
      <c r="Q13" s="50"/>
      <c r="R13" s="50"/>
      <c r="S13" s="187">
        <v>-256005835</v>
      </c>
      <c r="T13" s="188">
        <v>2020</v>
      </c>
      <c r="U13" s="116"/>
      <c r="V13" s="116"/>
      <c r="W13" s="37"/>
    </row>
    <row r="14" spans="1:23" ht="15" customHeight="1">
      <c r="A14" s="153">
        <v>2021</v>
      </c>
      <c r="B14" s="154"/>
      <c r="C14" s="155" t="s">
        <v>46</v>
      </c>
      <c r="D14" s="156" t="s">
        <v>46</v>
      </c>
      <c r="E14" s="157">
        <v>2399705682</v>
      </c>
      <c r="F14" s="158">
        <v>2103421663</v>
      </c>
      <c r="G14" s="158">
        <v>296284019</v>
      </c>
      <c r="H14" s="158">
        <v>-76497477</v>
      </c>
      <c r="I14" s="158">
        <v>43502523</v>
      </c>
      <c r="J14" s="158">
        <v>120000000</v>
      </c>
      <c r="K14" s="189">
        <v>0</v>
      </c>
      <c r="L14" s="189">
        <v>0</v>
      </c>
      <c r="M14" s="189">
        <v>0</v>
      </c>
      <c r="N14" s="189">
        <v>0</v>
      </c>
      <c r="O14" s="190">
        <v>219786542</v>
      </c>
      <c r="P14" s="50"/>
      <c r="Q14" s="50"/>
      <c r="R14" s="50"/>
      <c r="S14" s="187">
        <v>-36219293</v>
      </c>
      <c r="T14" s="188">
        <v>2021</v>
      </c>
      <c r="U14" s="116"/>
      <c r="V14" s="116"/>
      <c r="W14" s="37"/>
    </row>
    <row r="15" spans="1:23" ht="15" customHeight="1">
      <c r="A15" s="153">
        <v>2022</v>
      </c>
      <c r="B15" s="154"/>
      <c r="C15" s="155" t="s">
        <v>46</v>
      </c>
      <c r="D15" s="156" t="s">
        <v>46</v>
      </c>
      <c r="E15" s="157">
        <v>2715882409</v>
      </c>
      <c r="F15" s="158">
        <v>2432479504</v>
      </c>
      <c r="G15" s="158">
        <v>283402904</v>
      </c>
      <c r="H15" s="158">
        <v>-132000000</v>
      </c>
      <c r="I15" s="158">
        <v>18000000</v>
      </c>
      <c r="J15" s="158">
        <v>150000000</v>
      </c>
      <c r="K15" s="189">
        <v>0</v>
      </c>
      <c r="L15" s="189">
        <v>0</v>
      </c>
      <c r="M15" s="189">
        <v>0</v>
      </c>
      <c r="N15" s="189">
        <v>0</v>
      </c>
      <c r="O15" s="190">
        <v>151402904</v>
      </c>
      <c r="P15" s="50"/>
      <c r="Q15" s="50"/>
      <c r="R15" s="50"/>
      <c r="S15" s="187">
        <v>115183611</v>
      </c>
      <c r="T15" s="188">
        <v>2022</v>
      </c>
      <c r="U15" s="116"/>
      <c r="V15" s="116"/>
      <c r="W15" s="37"/>
    </row>
    <row r="16" spans="1:23" ht="15" customHeight="1">
      <c r="A16" s="153">
        <v>2023</v>
      </c>
      <c r="B16" s="154"/>
      <c r="C16" s="155" t="s">
        <v>46</v>
      </c>
      <c r="D16" s="156" t="s">
        <v>46</v>
      </c>
      <c r="E16" s="157">
        <v>2917775238</v>
      </c>
      <c r="F16" s="158">
        <v>3466745268</v>
      </c>
      <c r="G16" s="158">
        <v>-548970030</v>
      </c>
      <c r="H16" s="158">
        <v>658181619</v>
      </c>
      <c r="I16" s="158">
        <v>784181619</v>
      </c>
      <c r="J16" s="158">
        <v>126000000</v>
      </c>
      <c r="K16" s="189">
        <v>0</v>
      </c>
      <c r="L16" s="189">
        <v>0</v>
      </c>
      <c r="M16" s="189">
        <v>0</v>
      </c>
      <c r="N16" s="189">
        <v>0</v>
      </c>
      <c r="O16" s="190">
        <v>109211589</v>
      </c>
      <c r="P16" s="50"/>
      <c r="Q16" s="50"/>
      <c r="R16" s="50"/>
      <c r="S16" s="187">
        <v>224395201</v>
      </c>
      <c r="T16" s="188">
        <v>2023</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50</v>
      </c>
      <c r="B18" s="144"/>
      <c r="C18" s="145"/>
      <c r="D18" s="146"/>
      <c r="E18" s="133">
        <v>318521688</v>
      </c>
      <c r="F18" s="147">
        <v>195647140</v>
      </c>
      <c r="G18" s="147">
        <v>122874549</v>
      </c>
      <c r="H18" s="148">
        <v>0</v>
      </c>
      <c r="I18" s="148">
        <v>0</v>
      </c>
      <c r="J18" s="148">
        <v>0</v>
      </c>
      <c r="K18" s="178">
        <v>-193705936</v>
      </c>
      <c r="L18" s="178">
        <v>-64540230</v>
      </c>
      <c r="M18" s="178">
        <v>-38320915</v>
      </c>
      <c r="N18" s="178">
        <v>-90844791</v>
      </c>
      <c r="O18" s="179">
        <v>-70831387</v>
      </c>
      <c r="P18" s="180" t="s">
        <v>46</v>
      </c>
      <c r="Q18" s="181"/>
      <c r="R18" s="182" t="s">
        <v>65</v>
      </c>
      <c r="S18" s="176">
        <v>224177013</v>
      </c>
      <c r="T18" s="36"/>
      <c r="U18" s="45" t="str">
        <f>IF(LEN(Q18)&gt;0,CONCATENATE("　",Q18),"")</f>
        <v/>
      </c>
      <c r="V18" s="44" t="str">
        <f>IF(LEN(R18)&gt;0,R18,"")</f>
        <v xml:space="preserve"> 　 Oct. 2023</v>
      </c>
      <c r="W18" s="41"/>
    </row>
    <row r="19" spans="1:23" ht="15.6" customHeight="1">
      <c r="A19" s="143" t="s">
        <v>51</v>
      </c>
      <c r="B19" s="144"/>
      <c r="C19" s="145"/>
      <c r="D19" s="146"/>
      <c r="E19" s="133">
        <v>157845430</v>
      </c>
      <c r="F19" s="147">
        <v>157032818</v>
      </c>
      <c r="G19" s="147">
        <v>812613</v>
      </c>
      <c r="H19" s="147">
        <v>-15000000</v>
      </c>
      <c r="I19" s="148">
        <v>0</v>
      </c>
      <c r="J19" s="147">
        <v>15000000</v>
      </c>
      <c r="K19" s="178">
        <v>13352524</v>
      </c>
      <c r="L19" s="183">
        <v>0</v>
      </c>
      <c r="M19" s="178">
        <v>22432228</v>
      </c>
      <c r="N19" s="178">
        <v>-9079704</v>
      </c>
      <c r="O19" s="179">
        <v>-834864</v>
      </c>
      <c r="P19" s="180" t="s">
        <v>46</v>
      </c>
      <c r="Q19" s="181"/>
      <c r="R19" s="182" t="s">
        <v>66</v>
      </c>
      <c r="S19" s="176">
        <v>223342149</v>
      </c>
      <c r="T19" s="36"/>
      <c r="U19" s="45" t="str">
        <f>IF(LEN(Q19)&gt;0,CONCATENATE("　",Q19),"")</f>
        <v/>
      </c>
      <c r="V19" s="44" t="str">
        <f>IF(LEN(R19)&gt;0,R19,"")</f>
        <v xml:space="preserve"> 　 Nov.</v>
      </c>
      <c r="W19" s="41"/>
    </row>
    <row r="20" spans="1:23" ht="15.6" customHeight="1">
      <c r="A20" s="143" t="s">
        <v>52</v>
      </c>
      <c r="B20" s="144"/>
      <c r="C20" s="145"/>
      <c r="D20" s="146"/>
      <c r="E20" s="133">
        <v>135508749</v>
      </c>
      <c r="F20" s="147">
        <v>271060361</v>
      </c>
      <c r="G20" s="147">
        <v>-135551612</v>
      </c>
      <c r="H20" s="148">
        <v>0</v>
      </c>
      <c r="I20" s="148">
        <v>0</v>
      </c>
      <c r="J20" s="148">
        <v>0</v>
      </c>
      <c r="K20" s="178">
        <v>-27247893</v>
      </c>
      <c r="L20" s="178">
        <v>-9000</v>
      </c>
      <c r="M20" s="178">
        <v>-35479102</v>
      </c>
      <c r="N20" s="178">
        <v>8240209</v>
      </c>
      <c r="O20" s="179">
        <v>-162799505</v>
      </c>
      <c r="P20" s="180" t="s">
        <v>46</v>
      </c>
      <c r="Q20" s="181"/>
      <c r="R20" s="182" t="s">
        <v>67</v>
      </c>
      <c r="S20" s="176">
        <v>60542644</v>
      </c>
      <c r="T20" s="36"/>
      <c r="U20" s="45" t="str">
        <f>IF(LEN(Q20)&gt;0,CONCATENATE("　",Q20),"")</f>
        <v/>
      </c>
      <c r="V20" s="44" t="str">
        <f>IF(LEN(R20)&gt;0,R20,"")</f>
        <v xml:space="preserve"> 　 Dec.</v>
      </c>
      <c r="W20" s="41"/>
    </row>
    <row r="21" spans="1:23" ht="15.6" customHeight="1">
      <c r="A21" s="143" t="s">
        <v>53</v>
      </c>
      <c r="B21" s="144"/>
      <c r="C21" s="149" t="s">
        <v>45</v>
      </c>
      <c r="D21" s="146"/>
      <c r="E21" s="133">
        <v>178993635</v>
      </c>
      <c r="F21" s="147">
        <v>1013963270</v>
      </c>
      <c r="G21" s="147">
        <v>-834969635</v>
      </c>
      <c r="H21" s="147">
        <v>89819103</v>
      </c>
      <c r="I21" s="147">
        <v>89819103</v>
      </c>
      <c r="J21" s="148">
        <v>0</v>
      </c>
      <c r="K21" s="178">
        <v>643128188</v>
      </c>
      <c r="L21" s="178">
        <v>248311645</v>
      </c>
      <c r="M21" s="178">
        <v>370087372</v>
      </c>
      <c r="N21" s="178">
        <v>24729171</v>
      </c>
      <c r="O21" s="179">
        <v>-102022343</v>
      </c>
      <c r="P21" s="180" t="s">
        <v>46</v>
      </c>
      <c r="Q21" s="180" t="s">
        <v>45</v>
      </c>
      <c r="R21" s="182" t="s">
        <v>68</v>
      </c>
      <c r="S21" s="176">
        <v>122427301</v>
      </c>
      <c r="T21" s="36"/>
      <c r="U21" s="45" t="str">
        <f>IF(LEN(Q21)&gt;0,CONCATENATE("　",Q21),"")</f>
        <v>　(1)</v>
      </c>
      <c r="V21" s="44" t="str">
        <f>IF(LEN(R21)&gt;0,R21,"")</f>
        <v xml:space="preserve"> 　 Jan. 2024</v>
      </c>
      <c r="W21" s="41"/>
    </row>
    <row r="22" spans="1:23" ht="15.6" customHeight="1">
      <c r="A22" s="143"/>
      <c r="B22" s="144"/>
      <c r="C22" s="145"/>
      <c r="D22" s="146"/>
      <c r="E22" s="150">
        <v>40127856</v>
      </c>
      <c r="F22" s="151">
        <v>-522216870</v>
      </c>
      <c r="G22" s="151">
        <v>562344725</v>
      </c>
      <c r="H22" s="152">
        <v>0</v>
      </c>
      <c r="I22" s="152">
        <v>0</v>
      </c>
      <c r="J22" s="152">
        <v>0</v>
      </c>
      <c r="K22" s="184">
        <v>-398437725</v>
      </c>
      <c r="L22" s="184">
        <v>-29646960</v>
      </c>
      <c r="M22" s="184">
        <v>-334118932</v>
      </c>
      <c r="N22" s="184">
        <v>-34671833</v>
      </c>
      <c r="O22" s="185">
        <v>163907000</v>
      </c>
      <c r="P22" s="180"/>
      <c r="Q22" s="181"/>
      <c r="R22" s="182" t="s">
        <v>0</v>
      </c>
      <c r="S22" s="177">
        <v>0</v>
      </c>
      <c r="T22" s="36"/>
      <c r="U22" s="45" t="str">
        <f>IF(LEN(Q22)&gt;0,CONCATENATE("　",Q22),"")</f>
        <v/>
      </c>
      <c r="V22" s="44" t="str">
        <f>IF(LEN(R22)&gt;0,R22,"")</f>
        <v xml:space="preserve"> </v>
      </c>
      <c r="W22" s="41"/>
    </row>
    <row r="23" spans="1:23" ht="15.6" customHeight="1">
      <c r="A23" s="143" t="s">
        <v>54</v>
      </c>
      <c r="B23" s="144"/>
      <c r="C23" s="149" t="s">
        <v>45</v>
      </c>
      <c r="D23" s="146"/>
      <c r="E23" s="133">
        <v>90444217</v>
      </c>
      <c r="F23" s="147">
        <v>183308595</v>
      </c>
      <c r="G23" s="147">
        <v>-92864378</v>
      </c>
      <c r="H23" s="147">
        <v>55000000</v>
      </c>
      <c r="I23" s="147">
        <v>55000000</v>
      </c>
      <c r="J23" s="148">
        <v>0</v>
      </c>
      <c r="K23" s="178">
        <v>19852504</v>
      </c>
      <c r="L23" s="178">
        <v>54770265</v>
      </c>
      <c r="M23" s="178">
        <v>-36305104</v>
      </c>
      <c r="N23" s="178">
        <v>1387343</v>
      </c>
      <c r="O23" s="179">
        <v>-18011875</v>
      </c>
      <c r="P23" s="180" t="s">
        <v>46</v>
      </c>
      <c r="Q23" s="180" t="s">
        <v>45</v>
      </c>
      <c r="R23" s="182" t="s">
        <v>69</v>
      </c>
      <c r="S23" s="176">
        <v>104412436</v>
      </c>
      <c r="T23" s="36"/>
      <c r="U23" s="45" t="str">
        <f>IF(LEN(Q23)&gt;0,CONCATENATE("　",Q23),"")</f>
        <v>　(1)</v>
      </c>
      <c r="V23" s="44" t="str">
        <f>IF(LEN(R23)&gt;0,R23,"")</f>
        <v xml:space="preserve"> 　 Feb.</v>
      </c>
      <c r="W23" s="41"/>
    </row>
    <row r="24" spans="1:23" ht="15.6" customHeight="1">
      <c r="A24" s="143"/>
      <c r="B24" s="144"/>
      <c r="C24" s="145"/>
      <c r="D24" s="146"/>
      <c r="E24" s="150">
        <v>115770</v>
      </c>
      <c r="F24" s="151">
        <v>118727</v>
      </c>
      <c r="G24" s="151">
        <v>-2957</v>
      </c>
      <c r="H24" s="152">
        <v>0</v>
      </c>
      <c r="I24" s="152">
        <v>0</v>
      </c>
      <c r="J24" s="152">
        <v>0</v>
      </c>
      <c r="K24" s="184">
        <v>-33</v>
      </c>
      <c r="L24" s="186">
        <v>0</v>
      </c>
      <c r="M24" s="186">
        <v>0</v>
      </c>
      <c r="N24" s="184">
        <v>-33</v>
      </c>
      <c r="O24" s="185">
        <v>-2990</v>
      </c>
      <c r="P24" s="180"/>
      <c r="Q24" s="181"/>
      <c r="R24" s="182" t="s">
        <v>0</v>
      </c>
      <c r="S24" s="177">
        <v>0</v>
      </c>
      <c r="T24" s="36"/>
      <c r="U24" s="45" t="str">
        <f>IF(LEN(Q24)&gt;0,CONCATENATE("　",Q24),"")</f>
        <v/>
      </c>
      <c r="V24" s="44" t="str">
        <f>IF(LEN(R24)&gt;0,R24,"")</f>
        <v xml:space="preserve"> </v>
      </c>
      <c r="W24" s="41"/>
    </row>
    <row r="25" spans="1:23" ht="15.6" customHeight="1">
      <c r="A25" s="143" t="s">
        <v>55</v>
      </c>
      <c r="B25" s="144"/>
      <c r="C25" s="149" t="s">
        <v>45</v>
      </c>
      <c r="D25" s="146"/>
      <c r="E25" s="133">
        <v>185163509</v>
      </c>
      <c r="F25" s="147">
        <v>197252980</v>
      </c>
      <c r="G25" s="147">
        <v>-12089472</v>
      </c>
      <c r="H25" s="148">
        <v>0</v>
      </c>
      <c r="I25" s="148">
        <v>0</v>
      </c>
      <c r="J25" s="148">
        <v>0</v>
      </c>
      <c r="K25" s="178">
        <v>61541645</v>
      </c>
      <c r="L25" s="178">
        <v>14911140</v>
      </c>
      <c r="M25" s="178">
        <v>19652115</v>
      </c>
      <c r="N25" s="178">
        <v>26978390</v>
      </c>
      <c r="O25" s="179">
        <v>49452173</v>
      </c>
      <c r="P25" s="180" t="s">
        <v>46</v>
      </c>
      <c r="Q25" s="180" t="s">
        <v>45</v>
      </c>
      <c r="R25" s="182" t="s">
        <v>70</v>
      </c>
      <c r="S25" s="176">
        <v>153813149</v>
      </c>
      <c r="T25" s="36"/>
      <c r="U25" s="45" t="str">
        <f>IF(LEN(Q25)&gt;0,CONCATENATE("　",Q25),"")</f>
        <v>　(1)</v>
      </c>
      <c r="V25" s="44" t="str">
        <f>IF(LEN(R25)&gt;0,R25,"")</f>
        <v xml:space="preserve"> 　 Mar.</v>
      </c>
      <c r="W25" s="41"/>
    </row>
    <row r="26" spans="1:23" ht="15.6" customHeight="1">
      <c r="A26" s="143"/>
      <c r="B26" s="144"/>
      <c r="C26" s="145"/>
      <c r="D26" s="146"/>
      <c r="E26" s="150">
        <v>1791573</v>
      </c>
      <c r="F26" s="151">
        <v>1793485</v>
      </c>
      <c r="G26" s="151">
        <v>-1911</v>
      </c>
      <c r="H26" s="152">
        <v>0</v>
      </c>
      <c r="I26" s="152">
        <v>0</v>
      </c>
      <c r="J26" s="152">
        <v>0</v>
      </c>
      <c r="K26" s="184">
        <v>-49549</v>
      </c>
      <c r="L26" s="186">
        <v>0</v>
      </c>
      <c r="M26" s="186">
        <v>0</v>
      </c>
      <c r="N26" s="184">
        <v>-49549</v>
      </c>
      <c r="O26" s="185">
        <v>-51460</v>
      </c>
      <c r="P26" s="180"/>
      <c r="Q26" s="181"/>
      <c r="R26" s="182" t="s">
        <v>0</v>
      </c>
      <c r="S26" s="177">
        <v>0</v>
      </c>
      <c r="T26" s="36"/>
      <c r="U26" s="45" t="str">
        <f>IF(LEN(Q26)&gt;0,CONCATENATE("　",Q26),"")</f>
        <v/>
      </c>
      <c r="V26" s="44" t="str">
        <f>IF(LEN(R26)&gt;0,R26,"")</f>
        <v xml:space="preserve"> </v>
      </c>
      <c r="W26" s="41"/>
    </row>
    <row r="27" spans="1:23" ht="15.6" customHeight="1">
      <c r="A27" s="143" t="s">
        <v>56</v>
      </c>
      <c r="B27" s="144"/>
      <c r="C27" s="145"/>
      <c r="D27" s="146"/>
      <c r="E27" s="133">
        <v>161076283</v>
      </c>
      <c r="F27" s="147">
        <v>234123313</v>
      </c>
      <c r="G27" s="147">
        <v>-73047029</v>
      </c>
      <c r="H27" s="147">
        <v>29992853</v>
      </c>
      <c r="I27" s="147">
        <v>29992853</v>
      </c>
      <c r="J27" s="148">
        <v>0</v>
      </c>
      <c r="K27" s="178">
        <v>-1895388</v>
      </c>
      <c r="L27" s="178">
        <v>39726430</v>
      </c>
      <c r="M27" s="178">
        <v>-15694372</v>
      </c>
      <c r="N27" s="178">
        <v>-25927446</v>
      </c>
      <c r="O27" s="179">
        <v>-44949564</v>
      </c>
      <c r="P27" s="180" t="s">
        <v>46</v>
      </c>
      <c r="Q27" s="181"/>
      <c r="R27" s="182" t="s">
        <v>71</v>
      </c>
      <c r="S27" s="176">
        <v>108863585</v>
      </c>
      <c r="T27" s="36"/>
      <c r="U27" s="45" t="str">
        <f>IF(LEN(Q27)&gt;0,CONCATENATE("　",Q27),"")</f>
        <v/>
      </c>
      <c r="V27" s="44" t="str">
        <f>IF(LEN(R27)&gt;0,R27,"")</f>
        <v xml:space="preserve"> 　 Apr.</v>
      </c>
      <c r="W27" s="41"/>
    </row>
    <row r="28" spans="1:23" ht="15.6" customHeight="1">
      <c r="A28" s="143" t="s">
        <v>57</v>
      </c>
      <c r="B28" s="144"/>
      <c r="C28" s="145"/>
      <c r="D28" s="146"/>
      <c r="E28" s="133">
        <v>202632693</v>
      </c>
      <c r="F28" s="147">
        <v>230151401</v>
      </c>
      <c r="G28" s="147">
        <v>-27518708</v>
      </c>
      <c r="H28" s="148">
        <v>0</v>
      </c>
      <c r="I28" s="148">
        <v>0</v>
      </c>
      <c r="J28" s="148">
        <v>0</v>
      </c>
      <c r="K28" s="178">
        <v>263452720</v>
      </c>
      <c r="L28" s="178">
        <v>-29913240</v>
      </c>
      <c r="M28" s="178">
        <v>33117405</v>
      </c>
      <c r="N28" s="178">
        <v>260248555</v>
      </c>
      <c r="O28" s="179">
        <v>235934012</v>
      </c>
      <c r="P28" s="180" t="s">
        <v>46</v>
      </c>
      <c r="Q28" s="181"/>
      <c r="R28" s="182" t="s">
        <v>72</v>
      </c>
      <c r="S28" s="176">
        <v>344797596</v>
      </c>
      <c r="T28" s="36"/>
      <c r="U28" s="45" t="str">
        <f>IF(LEN(Q28)&gt;0,CONCATENATE("　",Q28),"")</f>
        <v/>
      </c>
      <c r="V28" s="44" t="str">
        <f>IF(LEN(R28)&gt;0,R28,"")</f>
        <v xml:space="preserve"> 　 May</v>
      </c>
      <c r="W28" s="41"/>
    </row>
    <row r="29" spans="1:23" ht="15.6" customHeight="1">
      <c r="A29" s="143" t="s">
        <v>58</v>
      </c>
      <c r="B29" s="144"/>
      <c r="C29" s="145"/>
      <c r="D29" s="146"/>
      <c r="E29" s="133">
        <v>924246014</v>
      </c>
      <c r="F29" s="147">
        <v>337229045</v>
      </c>
      <c r="G29" s="147">
        <v>587016970</v>
      </c>
      <c r="H29" s="147">
        <v>-115800000</v>
      </c>
      <c r="I29" s="148">
        <v>0</v>
      </c>
      <c r="J29" s="147">
        <v>115800000</v>
      </c>
      <c r="K29" s="178">
        <v>-415409258</v>
      </c>
      <c r="L29" s="178">
        <v>-168964140</v>
      </c>
      <c r="M29" s="178">
        <v>5404858</v>
      </c>
      <c r="N29" s="178">
        <v>-251849976</v>
      </c>
      <c r="O29" s="179">
        <v>55807712</v>
      </c>
      <c r="P29" s="180" t="s">
        <v>46</v>
      </c>
      <c r="Q29" s="181"/>
      <c r="R29" s="182" t="s">
        <v>73</v>
      </c>
      <c r="S29" s="176">
        <v>400605308</v>
      </c>
      <c r="T29" s="36"/>
      <c r="U29" s="45" t="str">
        <f>IF(LEN(Q29)&gt;0,CONCATENATE("　",Q29),"")</f>
        <v/>
      </c>
      <c r="V29" s="44" t="str">
        <f>IF(LEN(R29)&gt;0,R29,"")</f>
        <v xml:space="preserve"> 　 June</v>
      </c>
      <c r="W29" s="41"/>
    </row>
    <row r="30" spans="1:23" ht="15.6" customHeight="1">
      <c r="A30" s="143" t="s">
        <v>59</v>
      </c>
      <c r="B30" s="144"/>
      <c r="C30" s="145"/>
      <c r="D30" s="146"/>
      <c r="E30" s="133">
        <v>204061508</v>
      </c>
      <c r="F30" s="147">
        <v>340229712</v>
      </c>
      <c r="G30" s="147">
        <v>-136168205</v>
      </c>
      <c r="H30" s="148">
        <v>0</v>
      </c>
      <c r="I30" s="148">
        <v>0</v>
      </c>
      <c r="J30" s="148">
        <v>0</v>
      </c>
      <c r="K30" s="178">
        <v>10764686</v>
      </c>
      <c r="L30" s="178">
        <v>-34881490</v>
      </c>
      <c r="M30" s="178">
        <v>43892946</v>
      </c>
      <c r="N30" s="178">
        <v>1753230</v>
      </c>
      <c r="O30" s="179">
        <v>-125403519</v>
      </c>
      <c r="P30" s="180" t="s">
        <v>46</v>
      </c>
      <c r="Q30" s="181"/>
      <c r="R30" s="182" t="s">
        <v>74</v>
      </c>
      <c r="S30" s="176">
        <v>275201790</v>
      </c>
      <c r="T30" s="36"/>
      <c r="U30" s="45" t="str">
        <f>IF(LEN(Q30)&gt;0,CONCATENATE("　",Q30),"")</f>
        <v/>
      </c>
      <c r="V30" s="44" t="str">
        <f>IF(LEN(R30)&gt;0,R30,"")</f>
        <v xml:space="preserve"> 　 July</v>
      </c>
      <c r="W30" s="41"/>
    </row>
    <row r="31" spans="1:23" ht="15.6" customHeight="1">
      <c r="A31" s="143" t="s">
        <v>60</v>
      </c>
      <c r="B31" s="144"/>
      <c r="C31" s="145"/>
      <c r="D31" s="146"/>
      <c r="E31" s="133">
        <v>162102809</v>
      </c>
      <c r="F31" s="147">
        <v>184764474</v>
      </c>
      <c r="G31" s="147">
        <v>-22661665</v>
      </c>
      <c r="H31" s="147">
        <v>80</v>
      </c>
      <c r="I31" s="147">
        <v>80</v>
      </c>
      <c r="J31" s="148">
        <v>0</v>
      </c>
      <c r="K31" s="178">
        <v>-36310456</v>
      </c>
      <c r="L31" s="178">
        <v>-24857025</v>
      </c>
      <c r="M31" s="178">
        <v>-16263938</v>
      </c>
      <c r="N31" s="178">
        <v>4810508</v>
      </c>
      <c r="O31" s="179">
        <v>-58972040</v>
      </c>
      <c r="P31" s="180" t="s">
        <v>46</v>
      </c>
      <c r="Q31" s="181"/>
      <c r="R31" s="182" t="s">
        <v>75</v>
      </c>
      <c r="S31" s="176">
        <v>216229749</v>
      </c>
      <c r="T31" s="36"/>
      <c r="U31" s="45" t="str">
        <f>IF(LEN(Q31)&gt;0,CONCATENATE("　",Q31),"")</f>
        <v/>
      </c>
      <c r="V31" s="44" t="str">
        <f>IF(LEN(R31)&gt;0,R31,"")</f>
        <v xml:space="preserve"> 　 Aug.</v>
      </c>
      <c r="W31" s="41"/>
    </row>
    <row r="32" spans="1:23" ht="15.6" customHeight="1">
      <c r="A32" s="143" t="s">
        <v>61</v>
      </c>
      <c r="B32" s="144"/>
      <c r="C32" s="145"/>
      <c r="D32" s="146"/>
      <c r="E32" s="133">
        <v>177945604</v>
      </c>
      <c r="F32" s="147">
        <v>184329960</v>
      </c>
      <c r="G32" s="147">
        <v>-6384356</v>
      </c>
      <c r="H32" s="147">
        <v>-80</v>
      </c>
      <c r="I32" s="147">
        <v>-80</v>
      </c>
      <c r="J32" s="148">
        <v>0</v>
      </c>
      <c r="K32" s="178">
        <v>155564756</v>
      </c>
      <c r="L32" s="178">
        <v>-34760040</v>
      </c>
      <c r="M32" s="178">
        <v>20566736</v>
      </c>
      <c r="N32" s="178">
        <v>169758060</v>
      </c>
      <c r="O32" s="179">
        <v>149180319</v>
      </c>
      <c r="P32" s="180" t="s">
        <v>46</v>
      </c>
      <c r="Q32" s="181"/>
      <c r="R32" s="182" t="s">
        <v>76</v>
      </c>
      <c r="S32" s="176">
        <v>365410068</v>
      </c>
      <c r="T32" s="36"/>
      <c r="U32" s="45" t="str">
        <f>IF(LEN(Q32)&gt;0,CONCATENATE("　",Q32),"")</f>
        <v/>
      </c>
      <c r="V32" s="44" t="str">
        <f>IF(LEN(R32)&gt;0,R32,"")</f>
        <v xml:space="preserve"> 　 Sept.</v>
      </c>
      <c r="W32" s="41"/>
    </row>
    <row r="33" spans="1:23" ht="15.6" customHeight="1">
      <c r="A33" s="143" t="s">
        <v>62</v>
      </c>
      <c r="B33" s="144"/>
      <c r="C33" s="145"/>
      <c r="D33" s="146"/>
      <c r="E33" s="133">
        <v>474809299</v>
      </c>
      <c r="F33" s="147">
        <v>188665562</v>
      </c>
      <c r="G33" s="147">
        <v>286143737</v>
      </c>
      <c r="H33" s="148">
        <v>0</v>
      </c>
      <c r="I33" s="148">
        <v>0</v>
      </c>
      <c r="J33" s="148">
        <v>0</v>
      </c>
      <c r="K33" s="178">
        <v>-270600954</v>
      </c>
      <c r="L33" s="178">
        <v>-34696585</v>
      </c>
      <c r="M33" s="178">
        <v>-43107804</v>
      </c>
      <c r="N33" s="178">
        <v>-192796565</v>
      </c>
      <c r="O33" s="179">
        <v>15542783</v>
      </c>
      <c r="P33" s="180" t="s">
        <v>46</v>
      </c>
      <c r="Q33" s="181"/>
      <c r="R33" s="182" t="s">
        <v>77</v>
      </c>
      <c r="S33" s="176">
        <v>380952851</v>
      </c>
      <c r="T33" s="36"/>
      <c r="U33" s="45" t="str">
        <f>IF(LEN(Q33)&gt;0,CONCATENATE("　",Q33),"")</f>
        <v/>
      </c>
      <c r="V33" s="44" t="str">
        <f>IF(LEN(R33)&gt;0,R33,"")</f>
        <v xml:space="preserve"> 　 Oct.</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2" t="s">
        <v>48</v>
      </c>
      <c r="E35" s="140">
        <v>2761475570</v>
      </c>
      <c r="F35" s="141">
        <v>3094018312</v>
      </c>
      <c r="G35" s="141">
        <v>-332542741</v>
      </c>
      <c r="H35" s="141">
        <v>59011957</v>
      </c>
      <c r="I35" s="141">
        <v>174811957</v>
      </c>
      <c r="J35" s="141">
        <v>115800000</v>
      </c>
      <c r="K35" s="173">
        <v>430088442</v>
      </c>
      <c r="L35" s="173">
        <v>29646960</v>
      </c>
      <c r="M35" s="173">
        <v>381350212</v>
      </c>
      <c r="N35" s="173">
        <v>19091270</v>
      </c>
      <c r="O35" s="174">
        <v>156557657</v>
      </c>
      <c r="P35" s="175">
        <v>0</v>
      </c>
      <c r="Q35" s="52"/>
      <c r="R35" s="53"/>
      <c r="S35" s="59">
        <f>P35</f>
        <v>0</v>
      </c>
      <c r="T35" s="172" t="s">
        <v>48</v>
      </c>
      <c r="U35" s="103" t="s">
        <v>7</v>
      </c>
      <c r="V35" s="104"/>
      <c r="W35" s="105"/>
    </row>
    <row r="36" spans="1:23" ht="15" customHeight="1">
      <c r="A36" s="99" t="s">
        <v>11</v>
      </c>
      <c r="B36" s="110" t="s">
        <v>5</v>
      </c>
      <c r="C36" s="89"/>
      <c r="D36" s="111"/>
      <c r="E36" s="137">
        <v>156287610</v>
      </c>
      <c r="F36" s="134">
        <v>-6981578</v>
      </c>
      <c r="G36" s="134">
        <v>163269188</v>
      </c>
      <c r="H36" s="138">
        <v>0</v>
      </c>
      <c r="I36" s="138">
        <v>0</v>
      </c>
      <c r="J36" s="138">
        <v>0</v>
      </c>
      <c r="K36" s="160">
        <v>-76895018</v>
      </c>
      <c r="L36" s="160">
        <v>29843645</v>
      </c>
      <c r="M36" s="160">
        <v>-4786889</v>
      </c>
      <c r="N36" s="160">
        <v>-101951774</v>
      </c>
      <c r="O36" s="161">
        <v>86374170</v>
      </c>
      <c r="P36" s="168">
        <v>156775839</v>
      </c>
      <c r="Q36" s="75"/>
      <c r="R36" s="75"/>
      <c r="S36" s="73">
        <f>P36</f>
        <v>156775839</v>
      </c>
      <c r="T36" s="88" t="s">
        <v>3</v>
      </c>
      <c r="U36" s="89"/>
      <c r="V36" s="90"/>
      <c r="W36" s="85" t="s">
        <v>8</v>
      </c>
    </row>
    <row r="37" spans="1:23" ht="15" customHeight="1">
      <c r="A37" s="100"/>
      <c r="B37" s="112" t="s">
        <v>6</v>
      </c>
      <c r="C37" s="83"/>
      <c r="D37" s="113"/>
      <c r="E37" s="139">
        <v>49.1</v>
      </c>
      <c r="F37" s="136">
        <v>-3.6</v>
      </c>
      <c r="G37" s="136">
        <v>132.9</v>
      </c>
      <c r="H37" s="47" t="s">
        <v>44</v>
      </c>
      <c r="I37" s="47" t="s">
        <v>44</v>
      </c>
      <c r="J37" s="47" t="s">
        <v>44</v>
      </c>
      <c r="K37" s="169" t="s">
        <v>64</v>
      </c>
      <c r="L37" s="170" t="s">
        <v>64</v>
      </c>
      <c r="M37" s="170" t="s">
        <v>64</v>
      </c>
      <c r="N37" s="170" t="s">
        <v>64</v>
      </c>
      <c r="O37" s="47" t="s">
        <v>64</v>
      </c>
      <c r="P37" s="171">
        <v>69.900000000000006</v>
      </c>
      <c r="Q37" s="50"/>
      <c r="R37" s="50"/>
      <c r="S37" s="74">
        <f>P37</f>
        <v>69.900000000000006</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179089710</v>
      </c>
      <c r="F39" s="134">
        <v>-464938436</v>
      </c>
      <c r="G39" s="134">
        <v>644028146</v>
      </c>
      <c r="H39" s="134">
        <v>-614169663</v>
      </c>
      <c r="I39" s="134">
        <v>-609369663</v>
      </c>
      <c r="J39" s="134">
        <v>4800000</v>
      </c>
      <c r="K39" s="160">
        <v>17705766</v>
      </c>
      <c r="L39" s="160">
        <v>-9000</v>
      </c>
      <c r="M39" s="160">
        <v>34184407</v>
      </c>
      <c r="N39" s="160">
        <v>-16469641</v>
      </c>
      <c r="O39" s="161">
        <v>47564249</v>
      </c>
      <c r="P39" s="162">
        <v>0</v>
      </c>
      <c r="Q39" s="75"/>
      <c r="R39" s="75"/>
      <c r="S39" s="73">
        <f>P39</f>
        <v>0</v>
      </c>
      <c r="T39" s="88" t="s">
        <v>1</v>
      </c>
      <c r="U39" s="89"/>
      <c r="V39" s="90"/>
      <c r="W39" s="85" t="s">
        <v>9</v>
      </c>
    </row>
    <row r="40" spans="1:23" ht="15" customHeight="1">
      <c r="A40" s="124"/>
      <c r="B40" s="112" t="s">
        <v>6</v>
      </c>
      <c r="C40" s="83"/>
      <c r="D40" s="113"/>
      <c r="E40" s="135">
        <v>6.9</v>
      </c>
      <c r="F40" s="136">
        <v>-13.1</v>
      </c>
      <c r="G40" s="47" t="s">
        <v>44</v>
      </c>
      <c r="H40" s="136">
        <v>-91.2</v>
      </c>
      <c r="I40" s="136">
        <v>-77.7</v>
      </c>
      <c r="J40" s="136">
        <v>4.3</v>
      </c>
      <c r="K40" s="163">
        <v>4.3</v>
      </c>
      <c r="L40" s="164">
        <v>0</v>
      </c>
      <c r="M40" s="165">
        <v>9.8000000000000007</v>
      </c>
      <c r="N40" s="165">
        <v>-46.3</v>
      </c>
      <c r="O40" s="166">
        <v>43.6</v>
      </c>
      <c r="P40" s="167"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59"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2024-11-21T08:20:36Z</dcterms:modified>
</cp:coreProperties>
</file>