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3" i="1" l="1"/>
  <c r="V33" i="1"/>
  <c r="W32" i="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40" i="1"/>
  <c r="T39" i="1"/>
  <c r="T37" i="1"/>
  <c r="T36" i="1"/>
  <c r="T35" i="1"/>
  <c r="A43" i="1"/>
  <c r="V17" i="1"/>
  <c r="W17" i="1"/>
</calcChain>
</file>

<file path=xl/sharedStrings.xml><?xml version="1.0" encoding="utf-8"?>
<sst xmlns="http://schemas.openxmlformats.org/spreadsheetml/2006/main" count="122" uniqueCount="61">
  <si>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</si>
  <si>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</si>
  <si>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</si>
  <si>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</si>
  <si>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</si>
  <si>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</si>
  <si>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</si>
  <si>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</si>
  <si>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</si>
  <si>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</si>
  <si>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</si>
  <si>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</si>
  <si>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</si>
  <si>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</si>
  <si>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</si>
  <si>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</si>
  <si>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</si>
  <si>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</si>
  <si>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</si>
  <si>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</si>
  <si>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</si>
  <si>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</si>
  <si>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</si>
  <si>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</si>
  <si>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</si>
  <si>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</si>
  <si>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</si>
  <si>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</si>
  <si>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</si>
  <si>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</si>
  <si>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</si>
  <si>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</si>
  <si>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</si>
  <si>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Mar. 2025</t>
  </si>
  <si>
    <t>　 Apr.</t>
  </si>
  <si>
    <t>　 May</t>
  </si>
  <si>
    <t>　 June</t>
  </si>
  <si>
    <t>　 July</t>
  </si>
  <si>
    <t>　 Aug.</t>
  </si>
  <si>
    <t>　 Sept.</t>
  </si>
  <si>
    <t>　 Oct.</t>
  </si>
  <si>
    <t>　 Nov.</t>
  </si>
  <si>
    <t>　 Dec.</t>
  </si>
  <si>
    <t>　 Jan. 2026</t>
  </si>
  <si>
    <t>　 Feb.</t>
  </si>
  <si>
    <t>　 Mar.</t>
  </si>
  <si>
    <t>Table 1-1.  Revenues, Expenditures and Balances of General Treasury－by Current &amp; Capital</t>
  </si>
  <si>
    <t xml:space="preserve">            --</t>
  </si>
  <si>
    <t xml:space="preserve"> 　 Mar. 2025</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</si>
  <si>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</si>
  <si>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</si>
  <si>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</si>
  <si>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</si>
  <si>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</si>
  <si>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</si>
  <si>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</si>
  <si>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</si>
  <si>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</si>
  <si>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</si>
  <si>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</si>
  <si>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 xml:space="preserve"> 　 Mar.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</si>
</sst>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78">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29" xfId="0" quotePrefix="1" applyFont="1" applyBorder="1" applyAlignment="1">
      <alignment horizontal="left" wrapText="1"/>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6"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0" fontId="16" fillId="0" borderId="31" xfId="0" quotePrefix="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7" t="s">
        <v>46</v>
      </c>
      <c r="B1" s="107"/>
      <c r="C1" s="107"/>
      <c r="D1" s="107"/>
      <c r="E1" s="107"/>
      <c r="F1" s="107"/>
      <c r="G1" s="107"/>
      <c r="H1" s="107"/>
      <c r="I1" s="107"/>
      <c r="J1" s="107"/>
      <c r="K1" s="107" t="s">
        <v>46</v>
      </c>
      <c r="L1" s="107"/>
      <c r="M1" s="107"/>
      <c r="N1" s="107"/>
      <c r="O1" s="107"/>
      <c r="P1" s="107"/>
      <c r="Q1" s="107"/>
      <c r="R1" s="107"/>
      <c r="S1" s="107"/>
      <c r="T1" s="107"/>
      <c r="U1" s="107"/>
      <c r="V1" s="107"/>
      <c r="W1" s="107"/>
      <c r="X1" s="107"/>
    </row>
    <row r="2" spans="1:24" ht="15" customHeight="1" thickBot="1">
      <c r="A2" s="30"/>
      <c r="B2" s="30"/>
      <c r="C2" s="30"/>
      <c r="D2" s="31"/>
      <c r="E2" s="1"/>
      <c r="F2" s="108"/>
      <c r="G2" s="108"/>
      <c r="H2" s="108"/>
      <c r="I2" s="109" t="s">
        <v>10</v>
      </c>
      <c r="J2" s="109"/>
      <c r="L2" s="1"/>
      <c r="M2" s="1"/>
      <c r="N2" s="1"/>
      <c r="O2" s="1"/>
      <c r="P2" s="108"/>
      <c r="Q2" s="108"/>
      <c r="R2" s="108"/>
      <c r="S2" s="108"/>
      <c r="T2" s="108"/>
      <c r="U2" s="109" t="s">
        <v>9</v>
      </c>
      <c r="V2" s="109"/>
      <c r="W2" s="109"/>
      <c r="X2" s="109"/>
    </row>
    <row r="3" spans="1:24" ht="20.100000000000001" customHeight="1">
      <c r="A3" s="114" t="s">
        <v>20</v>
      </c>
      <c r="B3" s="114"/>
      <c r="C3" s="114"/>
      <c r="D3" s="114"/>
      <c r="E3" s="122" t="s">
        <v>13</v>
      </c>
      <c r="F3" s="92"/>
      <c r="G3" s="92"/>
      <c r="H3" s="93"/>
      <c r="I3" s="123" t="s">
        <v>25</v>
      </c>
      <c r="J3" s="89"/>
      <c r="K3" s="89" t="s">
        <v>14</v>
      </c>
      <c r="L3" s="90"/>
      <c r="M3" s="91" t="s">
        <v>15</v>
      </c>
      <c r="N3" s="92"/>
      <c r="O3" s="92"/>
      <c r="P3" s="93"/>
      <c r="Q3" s="74"/>
      <c r="R3" s="63"/>
      <c r="S3" s="63"/>
      <c r="T3" s="80" t="s">
        <v>16</v>
      </c>
      <c r="U3" s="100" t="s">
        <v>19</v>
      </c>
      <c r="V3" s="92"/>
      <c r="W3" s="92"/>
      <c r="X3" s="92"/>
    </row>
    <row r="4" spans="1:24" ht="30" customHeight="1" thickBot="1">
      <c r="A4" s="115"/>
      <c r="B4" s="115"/>
      <c r="C4" s="115"/>
      <c r="D4" s="115"/>
      <c r="E4" s="64" t="s">
        <v>17</v>
      </c>
      <c r="F4" s="65" t="s">
        <v>18</v>
      </c>
      <c r="G4" s="65" t="s">
        <v>22</v>
      </c>
      <c r="H4" s="65" t="s">
        <v>24</v>
      </c>
      <c r="I4" s="65" t="s">
        <v>17</v>
      </c>
      <c r="J4" s="65" t="s">
        <v>18</v>
      </c>
      <c r="K4" s="66" t="s">
        <v>21</v>
      </c>
      <c r="L4" s="65" t="s">
        <v>23</v>
      </c>
      <c r="M4" s="65" t="s">
        <v>17</v>
      </c>
      <c r="N4" s="65" t="s">
        <v>18</v>
      </c>
      <c r="O4" s="65" t="s">
        <v>21</v>
      </c>
      <c r="P4" s="65" t="s">
        <v>23</v>
      </c>
      <c r="Q4" s="75"/>
      <c r="R4" s="67"/>
      <c r="S4" s="67"/>
      <c r="T4" s="81"/>
      <c r="U4" s="101"/>
      <c r="V4" s="102"/>
      <c r="W4" s="102"/>
      <c r="X4" s="102"/>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49">
        <v>2015</v>
      </c>
      <c r="B6" s="150"/>
      <c r="C6" s="151" t="s">
        <v>30</v>
      </c>
      <c r="D6" s="152" t="s">
        <v>30</v>
      </c>
      <c r="E6" s="153">
        <v>3288792039</v>
      </c>
      <c r="F6" s="154">
        <v>2907660895</v>
      </c>
      <c r="G6" s="154">
        <v>70051986</v>
      </c>
      <c r="H6" s="154">
        <v>311079158</v>
      </c>
      <c r="I6" s="154">
        <v>3241586543</v>
      </c>
      <c r="J6" s="154">
        <v>2464769505</v>
      </c>
      <c r="K6" s="177">
        <v>475273935</v>
      </c>
      <c r="L6" s="177">
        <v>301543103</v>
      </c>
      <c r="M6" s="177">
        <v>47205496</v>
      </c>
      <c r="N6" s="177">
        <v>442891390</v>
      </c>
      <c r="O6" s="177">
        <v>-405221949</v>
      </c>
      <c r="P6" s="154">
        <v>9536055</v>
      </c>
      <c r="Q6" s="48"/>
      <c r="R6" s="48"/>
      <c r="S6" s="48"/>
      <c r="T6" s="175">
        <v>-344332807</v>
      </c>
      <c r="U6" s="176">
        <v>2015</v>
      </c>
      <c r="V6" s="103"/>
      <c r="W6" s="103"/>
      <c r="X6" s="34"/>
    </row>
    <row r="7" spans="1:24" ht="15.6" customHeight="1">
      <c r="A7" s="149">
        <v>2016</v>
      </c>
      <c r="B7" s="150"/>
      <c r="C7" s="151" t="s">
        <v>30</v>
      </c>
      <c r="D7" s="152" t="s">
        <v>30</v>
      </c>
      <c r="E7" s="153">
        <v>3370784320</v>
      </c>
      <c r="F7" s="154">
        <v>2901523167</v>
      </c>
      <c r="G7" s="154">
        <v>50313820</v>
      </c>
      <c r="H7" s="154">
        <v>418947333</v>
      </c>
      <c r="I7" s="154">
        <v>3378038422</v>
      </c>
      <c r="J7" s="154">
        <v>2482003829</v>
      </c>
      <c r="K7" s="177">
        <v>518396401</v>
      </c>
      <c r="L7" s="177">
        <v>377638193</v>
      </c>
      <c r="M7" s="177">
        <v>-7254103</v>
      </c>
      <c r="N7" s="177">
        <v>419519338</v>
      </c>
      <c r="O7" s="177">
        <v>-468082581</v>
      </c>
      <c r="P7" s="154">
        <v>41309140</v>
      </c>
      <c r="Q7" s="48"/>
      <c r="R7" s="48"/>
      <c r="S7" s="48"/>
      <c r="T7" s="175">
        <v>-351586910</v>
      </c>
      <c r="U7" s="176">
        <v>2016</v>
      </c>
      <c r="V7" s="103"/>
      <c r="W7" s="103"/>
      <c r="X7" s="34"/>
    </row>
    <row r="8" spans="1:24" ht="15.6" customHeight="1">
      <c r="A8" s="149">
        <v>2017</v>
      </c>
      <c r="B8" s="150"/>
      <c r="C8" s="151" t="s">
        <v>30</v>
      </c>
      <c r="D8" s="152" t="s">
        <v>30</v>
      </c>
      <c r="E8" s="153">
        <v>3455344606</v>
      </c>
      <c r="F8" s="154">
        <v>3001744247</v>
      </c>
      <c r="G8" s="154">
        <v>33012420</v>
      </c>
      <c r="H8" s="154">
        <v>420587939</v>
      </c>
      <c r="I8" s="154">
        <v>3423775442</v>
      </c>
      <c r="J8" s="154">
        <v>2503613385</v>
      </c>
      <c r="K8" s="177">
        <v>542641331</v>
      </c>
      <c r="L8" s="177">
        <v>377520725</v>
      </c>
      <c r="M8" s="177">
        <v>31569164</v>
      </c>
      <c r="N8" s="177">
        <v>498130862</v>
      </c>
      <c r="O8" s="177">
        <v>-509628911</v>
      </c>
      <c r="P8" s="154">
        <v>43067213</v>
      </c>
      <c r="Q8" s="48"/>
      <c r="R8" s="48"/>
      <c r="S8" s="48"/>
      <c r="T8" s="175">
        <v>-320017746</v>
      </c>
      <c r="U8" s="176">
        <v>2017</v>
      </c>
      <c r="V8" s="103"/>
      <c r="W8" s="103"/>
      <c r="X8" s="34"/>
    </row>
    <row r="9" spans="1:24" ht="15.6" customHeight="1">
      <c r="A9" s="149">
        <v>2018</v>
      </c>
      <c r="B9" s="150"/>
      <c r="C9" s="151" t="s">
        <v>30</v>
      </c>
      <c r="D9" s="152" t="s">
        <v>30</v>
      </c>
      <c r="E9" s="153">
        <v>3570551780</v>
      </c>
      <c r="F9" s="154">
        <v>3145522063</v>
      </c>
      <c r="G9" s="154">
        <v>43074430</v>
      </c>
      <c r="H9" s="154">
        <v>381955287</v>
      </c>
      <c r="I9" s="154">
        <v>3593202294</v>
      </c>
      <c r="J9" s="154">
        <v>2546096322</v>
      </c>
      <c r="K9" s="177">
        <v>645007656</v>
      </c>
      <c r="L9" s="177">
        <v>402098316</v>
      </c>
      <c r="M9" s="177">
        <v>-22650514</v>
      </c>
      <c r="N9" s="177">
        <v>599425741</v>
      </c>
      <c r="O9" s="177">
        <v>-601933226</v>
      </c>
      <c r="P9" s="154">
        <v>-20143029</v>
      </c>
      <c r="Q9" s="48"/>
      <c r="R9" s="48"/>
      <c r="S9" s="48"/>
      <c r="T9" s="175">
        <v>-342668260</v>
      </c>
      <c r="U9" s="176">
        <v>2018</v>
      </c>
      <c r="V9" s="103"/>
      <c r="W9" s="103"/>
      <c r="X9" s="34"/>
    </row>
    <row r="10" spans="1:24" ht="15.6" customHeight="1">
      <c r="A10" s="149">
        <v>2019</v>
      </c>
      <c r="B10" s="150"/>
      <c r="C10" s="151" t="s">
        <v>30</v>
      </c>
      <c r="D10" s="152" t="s">
        <v>30</v>
      </c>
      <c r="E10" s="153">
        <v>3694633910</v>
      </c>
      <c r="F10" s="154">
        <v>3247258050</v>
      </c>
      <c r="G10" s="154">
        <v>44276547</v>
      </c>
      <c r="H10" s="154">
        <v>403099313</v>
      </c>
      <c r="I10" s="154">
        <v>3597243366</v>
      </c>
      <c r="J10" s="154">
        <v>2589721158</v>
      </c>
      <c r="K10" s="177">
        <v>604947222</v>
      </c>
      <c r="L10" s="177">
        <v>402574986</v>
      </c>
      <c r="M10" s="177">
        <v>97390544</v>
      </c>
      <c r="N10" s="177">
        <v>657536891</v>
      </c>
      <c r="O10" s="177">
        <v>-560670675</v>
      </c>
      <c r="P10" s="154">
        <v>524328</v>
      </c>
      <c r="Q10" s="48"/>
      <c r="R10" s="48"/>
      <c r="S10" s="48"/>
      <c r="T10" s="175">
        <v>-245277715</v>
      </c>
      <c r="U10" s="176">
        <v>2019</v>
      </c>
      <c r="V10" s="103"/>
      <c r="W10" s="103"/>
      <c r="X10" s="34"/>
    </row>
    <row r="11" spans="1:24" ht="26.25" customHeight="1">
      <c r="A11" s="149">
        <v>2020</v>
      </c>
      <c r="B11" s="150"/>
      <c r="C11" s="151" t="s">
        <v>30</v>
      </c>
      <c r="D11" s="152" t="s">
        <v>30</v>
      </c>
      <c r="E11" s="153">
        <v>3989494447</v>
      </c>
      <c r="F11" s="154">
        <v>3428118777</v>
      </c>
      <c r="G11" s="154">
        <v>38664571</v>
      </c>
      <c r="H11" s="154">
        <v>522711099</v>
      </c>
      <c r="I11" s="154">
        <v>3950709810</v>
      </c>
      <c r="J11" s="154">
        <v>2744348752</v>
      </c>
      <c r="K11" s="177">
        <v>762180296</v>
      </c>
      <c r="L11" s="177">
        <v>444180762</v>
      </c>
      <c r="M11" s="177">
        <v>38784637</v>
      </c>
      <c r="N11" s="177">
        <v>683770025</v>
      </c>
      <c r="O11" s="177">
        <v>-723515725</v>
      </c>
      <c r="P11" s="154">
        <v>78530336</v>
      </c>
      <c r="Q11" s="48"/>
      <c r="R11" s="48"/>
      <c r="S11" s="48"/>
      <c r="T11" s="175">
        <v>-206493079</v>
      </c>
      <c r="U11" s="176">
        <v>2020</v>
      </c>
      <c r="V11" s="103"/>
      <c r="W11" s="103"/>
      <c r="X11" s="34"/>
    </row>
    <row r="12" spans="1:24" ht="15.6" customHeight="1">
      <c r="A12" s="149">
        <v>2021</v>
      </c>
      <c r="B12" s="150"/>
      <c r="C12" s="151" t="s">
        <v>30</v>
      </c>
      <c r="D12" s="152" t="s">
        <v>30</v>
      </c>
      <c r="E12" s="153">
        <v>4173705849</v>
      </c>
      <c r="F12" s="154">
        <v>3686932813</v>
      </c>
      <c r="G12" s="154">
        <v>51981055</v>
      </c>
      <c r="H12" s="154">
        <v>434791982</v>
      </c>
      <c r="I12" s="154">
        <v>3916414177</v>
      </c>
      <c r="J12" s="154">
        <v>2799833104</v>
      </c>
      <c r="K12" s="177">
        <v>629434647</v>
      </c>
      <c r="L12" s="177">
        <v>487146426</v>
      </c>
      <c r="M12" s="177">
        <v>257291672</v>
      </c>
      <c r="N12" s="177">
        <v>887099709</v>
      </c>
      <c r="O12" s="177">
        <v>-577453592</v>
      </c>
      <c r="P12" s="154">
        <v>-52354444</v>
      </c>
      <c r="Q12" s="48"/>
      <c r="R12" s="48"/>
      <c r="S12" s="48"/>
      <c r="T12" s="175">
        <v>50798593</v>
      </c>
      <c r="U12" s="176">
        <v>2021</v>
      </c>
      <c r="V12" s="103"/>
      <c r="W12" s="103"/>
      <c r="X12" s="34"/>
    </row>
    <row r="13" spans="1:24" ht="15.6" customHeight="1">
      <c r="A13" s="149">
        <v>2022</v>
      </c>
      <c r="B13" s="150"/>
      <c r="C13" s="151" t="s">
        <v>30</v>
      </c>
      <c r="D13" s="152" t="s">
        <v>30</v>
      </c>
      <c r="E13" s="153">
        <v>4484039569</v>
      </c>
      <c r="F13" s="154">
        <v>4079144598</v>
      </c>
      <c r="G13" s="154">
        <v>47690314</v>
      </c>
      <c r="H13" s="154">
        <v>357204658</v>
      </c>
      <c r="I13" s="154">
        <v>4333034639</v>
      </c>
      <c r="J13" s="154">
        <v>3036126704</v>
      </c>
      <c r="K13" s="177">
        <v>772066136</v>
      </c>
      <c r="L13" s="177">
        <v>524841798</v>
      </c>
      <c r="M13" s="177">
        <v>151004931</v>
      </c>
      <c r="N13" s="177">
        <v>1043017894</v>
      </c>
      <c r="O13" s="177">
        <v>-724375823</v>
      </c>
      <c r="P13" s="154">
        <v>-167637141</v>
      </c>
      <c r="Q13" s="48"/>
      <c r="R13" s="48"/>
      <c r="S13" s="48"/>
      <c r="T13" s="175">
        <v>201803529</v>
      </c>
      <c r="U13" s="176">
        <v>2022</v>
      </c>
      <c r="V13" s="103"/>
      <c r="W13" s="103"/>
      <c r="X13" s="34"/>
    </row>
    <row r="14" spans="1:24" ht="15.6" customHeight="1">
      <c r="A14" s="149">
        <v>2023</v>
      </c>
      <c r="B14" s="150"/>
      <c r="C14" s="151" t="s">
        <v>30</v>
      </c>
      <c r="D14" s="152" t="s">
        <v>30</v>
      </c>
      <c r="E14" s="153">
        <v>5470278195</v>
      </c>
      <c r="F14" s="154">
        <v>4393787558</v>
      </c>
      <c r="G14" s="154">
        <v>36705122</v>
      </c>
      <c r="H14" s="154">
        <v>1039785515</v>
      </c>
      <c r="I14" s="154">
        <v>5374678111</v>
      </c>
      <c r="J14" s="154">
        <v>4045299919</v>
      </c>
      <c r="K14" s="177">
        <v>868003944</v>
      </c>
      <c r="L14" s="177">
        <v>461374248</v>
      </c>
      <c r="M14" s="177">
        <v>95600084</v>
      </c>
      <c r="N14" s="177">
        <v>348487639</v>
      </c>
      <c r="O14" s="177">
        <v>-831298822</v>
      </c>
      <c r="P14" s="154">
        <v>578411267</v>
      </c>
      <c r="Q14" s="48"/>
      <c r="R14" s="48"/>
      <c r="S14" s="48"/>
      <c r="T14" s="175">
        <v>297403613</v>
      </c>
      <c r="U14" s="176">
        <v>2023</v>
      </c>
      <c r="V14" s="103"/>
      <c r="W14" s="103"/>
      <c r="X14" s="34"/>
    </row>
    <row r="15" spans="1:24" ht="15.6" customHeight="1">
      <c r="A15" s="149">
        <v>2024</v>
      </c>
      <c r="B15" s="150"/>
      <c r="C15" s="151" t="s">
        <v>30</v>
      </c>
      <c r="D15" s="152" t="s">
        <v>30</v>
      </c>
      <c r="E15" s="153">
        <v>5255179448</v>
      </c>
      <c r="F15" s="154">
        <v>4758590578</v>
      </c>
      <c r="G15" s="154">
        <v>27206625</v>
      </c>
      <c r="H15" s="154">
        <v>469382245</v>
      </c>
      <c r="I15" s="154">
        <v>5056388525</v>
      </c>
      <c r="J15" s="154">
        <v>3560014702</v>
      </c>
      <c r="K15" s="177">
        <v>945740096</v>
      </c>
      <c r="L15" s="177">
        <v>550633726</v>
      </c>
      <c r="M15" s="177">
        <v>198790924</v>
      </c>
      <c r="N15" s="177">
        <v>1198575876</v>
      </c>
      <c r="O15" s="177">
        <v>-918533471</v>
      </c>
      <c r="P15" s="154">
        <v>-81251481</v>
      </c>
      <c r="Q15" s="48"/>
      <c r="R15" s="48"/>
      <c r="S15" s="48"/>
      <c r="T15" s="175">
        <v>496194536</v>
      </c>
      <c r="U15" s="176">
        <v>2024</v>
      </c>
      <c r="V15" s="103"/>
      <c r="W15" s="103"/>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3" t="s">
        <v>33</v>
      </c>
      <c r="B17" s="144"/>
      <c r="C17" s="145" t="s">
        <v>29</v>
      </c>
      <c r="D17" s="146"/>
      <c r="E17" s="147">
        <v>356795819</v>
      </c>
      <c r="F17" s="141">
        <v>303098536</v>
      </c>
      <c r="G17" s="141">
        <v>1811551</v>
      </c>
      <c r="H17" s="141">
        <v>51885732</v>
      </c>
      <c r="I17" s="141">
        <v>350108616</v>
      </c>
      <c r="J17" s="141">
        <v>290221343</v>
      </c>
      <c r="K17" s="170">
        <v>55248090</v>
      </c>
      <c r="L17" s="170">
        <v>4639183</v>
      </c>
      <c r="M17" s="170">
        <v>6687203</v>
      </c>
      <c r="N17" s="170">
        <v>12877193</v>
      </c>
      <c r="O17" s="170">
        <v>-53436538</v>
      </c>
      <c r="P17" s="141">
        <v>47246549</v>
      </c>
      <c r="Q17" s="171" t="s">
        <v>30</v>
      </c>
      <c r="R17" s="171" t="s">
        <v>29</v>
      </c>
      <c r="S17" s="172" t="s">
        <v>48</v>
      </c>
      <c r="T17" s="168">
        <v>139203151</v>
      </c>
      <c r="U17" s="33"/>
      <c r="V17" s="42" t="str">
        <f>IF(LEN(R17)&gt;0,CONCATENATE("　",R17),"")</f>
        <v>　(1)</v>
      </c>
      <c r="W17" s="62" t="str">
        <f>IF(LEN(S17)&gt;0,S17,"")</f>
        <v xml:space="preserve"> 　 Mar. 2025</v>
      </c>
      <c r="X17" s="39"/>
    </row>
    <row r="18" spans="1:24" ht="15" customHeight="1">
      <c r="A18" s="143"/>
      <c r="B18" s="144"/>
      <c r="C18" s="145"/>
      <c r="D18" s="146"/>
      <c r="E18" s="148">
        <v>1699951</v>
      </c>
      <c r="F18" s="142">
        <v>1751718</v>
      </c>
      <c r="G18" s="142">
        <v>6116</v>
      </c>
      <c r="H18" s="142">
        <v>-57882</v>
      </c>
      <c r="I18" s="142">
        <v>1762764</v>
      </c>
      <c r="J18" s="142">
        <v>-1619763</v>
      </c>
      <c r="K18" s="173">
        <v>1623870</v>
      </c>
      <c r="L18" s="173">
        <v>1758657</v>
      </c>
      <c r="M18" s="173">
        <v>-62812</v>
      </c>
      <c r="N18" s="173">
        <v>3371481</v>
      </c>
      <c r="O18" s="173">
        <v>-1617754</v>
      </c>
      <c r="P18" s="142">
        <v>-1816540</v>
      </c>
      <c r="Q18" s="171"/>
      <c r="R18" s="171"/>
      <c r="S18" s="172" t="s">
        <v>0</v>
      </c>
      <c r="T18" s="169">
        <v>0</v>
      </c>
      <c r="U18" s="33"/>
      <c r="V18" s="42" t="str">
        <f>IF(LEN(R18)&gt;0,CONCATENATE("　",R18),"")</f>
        <v/>
      </c>
      <c r="W18" s="62" t="str">
        <f>IF(LEN(S18)&gt;0,S18,"")</f>
        <v xml:space="preserve"> </v>
      </c>
      <c r="X18" s="39"/>
    </row>
    <row r="19" spans="1:24" ht="15" customHeight="1">
      <c r="A19" s="143" t="s">
        <v>34</v>
      </c>
      <c r="B19" s="144"/>
      <c r="C19" s="145"/>
      <c r="D19" s="146"/>
      <c r="E19" s="147">
        <v>366150460</v>
      </c>
      <c r="F19" s="141">
        <v>279331524</v>
      </c>
      <c r="G19" s="141">
        <v>814630</v>
      </c>
      <c r="H19" s="141">
        <v>86004306</v>
      </c>
      <c r="I19" s="141">
        <v>367069856</v>
      </c>
      <c r="J19" s="141">
        <v>296669128</v>
      </c>
      <c r="K19" s="170">
        <v>72222019</v>
      </c>
      <c r="L19" s="170">
        <v>-1821291</v>
      </c>
      <c r="M19" s="170">
        <v>-919396</v>
      </c>
      <c r="N19" s="170">
        <v>-17337603</v>
      </c>
      <c r="O19" s="170">
        <v>-71407389</v>
      </c>
      <c r="P19" s="141">
        <v>87825597</v>
      </c>
      <c r="Q19" s="171" t="s">
        <v>30</v>
      </c>
      <c r="R19" s="171"/>
      <c r="S19" s="172" t="s">
        <v>49</v>
      </c>
      <c r="T19" s="168">
        <v>138283755</v>
      </c>
      <c r="U19" s="33"/>
      <c r="V19" s="42" t="str">
        <f>IF(LEN(R19)&gt;0,CONCATENATE("　",R19),"")</f>
        <v/>
      </c>
      <c r="W19" s="62" t="str">
        <f>IF(LEN(S19)&gt;0,S19,"")</f>
        <v xml:space="preserve"> 　 Apr.</v>
      </c>
      <c r="X19" s="39"/>
    </row>
    <row r="20" spans="1:24" ht="15" customHeight="1">
      <c r="A20" s="143" t="s">
        <v>35</v>
      </c>
      <c r="B20" s="144"/>
      <c r="C20" s="145"/>
      <c r="D20" s="146"/>
      <c r="E20" s="147">
        <v>327564781</v>
      </c>
      <c r="F20" s="141">
        <v>326846939</v>
      </c>
      <c r="G20" s="141">
        <v>964495</v>
      </c>
      <c r="H20" s="141">
        <v>-246653</v>
      </c>
      <c r="I20" s="141">
        <v>307874345</v>
      </c>
      <c r="J20" s="141">
        <v>234911350</v>
      </c>
      <c r="K20" s="170">
        <v>55110532</v>
      </c>
      <c r="L20" s="170">
        <v>17852462</v>
      </c>
      <c r="M20" s="170">
        <v>19690436</v>
      </c>
      <c r="N20" s="170">
        <v>91935589</v>
      </c>
      <c r="O20" s="170">
        <v>-54146037</v>
      </c>
      <c r="P20" s="141">
        <v>-18099115</v>
      </c>
      <c r="Q20" s="171" t="s">
        <v>30</v>
      </c>
      <c r="R20" s="171"/>
      <c r="S20" s="172" t="s">
        <v>50</v>
      </c>
      <c r="T20" s="168">
        <v>157974192</v>
      </c>
      <c r="U20" s="33"/>
      <c r="V20" s="42" t="str">
        <f>IF(LEN(R20)&gt;0,CONCATENATE("　",R20),"")</f>
        <v/>
      </c>
      <c r="W20" s="62" t="str">
        <f>IF(LEN(S20)&gt;0,S20,"")</f>
        <v xml:space="preserve"> 　 May</v>
      </c>
      <c r="X20" s="39"/>
    </row>
    <row r="21" spans="1:24" ht="15" customHeight="1">
      <c r="A21" s="143" t="s">
        <v>36</v>
      </c>
      <c r="B21" s="144"/>
      <c r="C21" s="145"/>
      <c r="D21" s="146"/>
      <c r="E21" s="147">
        <v>578785217</v>
      </c>
      <c r="F21" s="141">
        <v>350313920</v>
      </c>
      <c r="G21" s="141">
        <v>2006374</v>
      </c>
      <c r="H21" s="141">
        <v>226464923</v>
      </c>
      <c r="I21" s="141">
        <v>536758377</v>
      </c>
      <c r="J21" s="141">
        <v>415712417</v>
      </c>
      <c r="K21" s="170">
        <v>77303105</v>
      </c>
      <c r="L21" s="170">
        <v>43742855</v>
      </c>
      <c r="M21" s="170">
        <v>42026840</v>
      </c>
      <c r="N21" s="170">
        <v>-65398497</v>
      </c>
      <c r="O21" s="170">
        <v>-75296731</v>
      </c>
      <c r="P21" s="141">
        <v>182722067</v>
      </c>
      <c r="Q21" s="171" t="s">
        <v>30</v>
      </c>
      <c r="R21" s="171"/>
      <c r="S21" s="172" t="s">
        <v>51</v>
      </c>
      <c r="T21" s="168">
        <v>200001032</v>
      </c>
      <c r="U21" s="33"/>
      <c r="V21" s="42" t="str">
        <f>IF(LEN(R21)&gt;0,CONCATENATE("　",R21),"")</f>
        <v/>
      </c>
      <c r="W21" s="62" t="str">
        <f>IF(LEN(S21)&gt;0,S21,"")</f>
        <v xml:space="preserve"> 　 June</v>
      </c>
      <c r="X21" s="39"/>
    </row>
    <row r="22" spans="1:24" ht="15" customHeight="1">
      <c r="A22" s="143" t="s">
        <v>37</v>
      </c>
      <c r="B22" s="144"/>
      <c r="C22" s="145"/>
      <c r="D22" s="146"/>
      <c r="E22" s="147">
        <v>866304550</v>
      </c>
      <c r="F22" s="141">
        <v>1065097403</v>
      </c>
      <c r="G22" s="141">
        <v>1837650</v>
      </c>
      <c r="H22" s="141">
        <v>-200630504</v>
      </c>
      <c r="I22" s="141">
        <v>648712006</v>
      </c>
      <c r="J22" s="141">
        <v>383810571</v>
      </c>
      <c r="K22" s="170">
        <v>73900552</v>
      </c>
      <c r="L22" s="170">
        <v>191000883</v>
      </c>
      <c r="M22" s="170">
        <v>217592544</v>
      </c>
      <c r="N22" s="170">
        <v>681286832</v>
      </c>
      <c r="O22" s="170">
        <v>-72062902</v>
      </c>
      <c r="P22" s="141">
        <v>-391631386</v>
      </c>
      <c r="Q22" s="171" t="s">
        <v>30</v>
      </c>
      <c r="R22" s="171"/>
      <c r="S22" s="172" t="s">
        <v>52</v>
      </c>
      <c r="T22" s="168">
        <v>417593576</v>
      </c>
      <c r="U22" s="33"/>
      <c r="V22" s="42" t="str">
        <f>IF(LEN(R22)&gt;0,CONCATENATE("　",R22),"")</f>
        <v/>
      </c>
      <c r="W22" s="62" t="str">
        <f>IF(LEN(S22)&gt;0,S22,"")</f>
        <v xml:space="preserve"> 　 July</v>
      </c>
      <c r="X22" s="39"/>
    </row>
    <row r="23" spans="1:24" ht="15" customHeight="1">
      <c r="A23" s="143" t="s">
        <v>38</v>
      </c>
      <c r="B23" s="144"/>
      <c r="C23" s="145"/>
      <c r="D23" s="146"/>
      <c r="E23" s="147">
        <v>340230882</v>
      </c>
      <c r="F23" s="141">
        <v>260219206</v>
      </c>
      <c r="G23" s="141">
        <v>5749581</v>
      </c>
      <c r="H23" s="141">
        <v>74262095</v>
      </c>
      <c r="I23" s="141">
        <v>360721805</v>
      </c>
      <c r="J23" s="141">
        <v>252037627</v>
      </c>
      <c r="K23" s="170">
        <v>67996277</v>
      </c>
      <c r="L23" s="170">
        <v>40687901</v>
      </c>
      <c r="M23" s="170">
        <v>-20490923</v>
      </c>
      <c r="N23" s="170">
        <v>8181579</v>
      </c>
      <c r="O23" s="170">
        <v>-62246696</v>
      </c>
      <c r="P23" s="141">
        <v>33574194</v>
      </c>
      <c r="Q23" s="171" t="s">
        <v>30</v>
      </c>
      <c r="R23" s="171"/>
      <c r="S23" s="172" t="s">
        <v>53</v>
      </c>
      <c r="T23" s="168">
        <v>397102653</v>
      </c>
      <c r="U23" s="33"/>
      <c r="V23" s="42" t="str">
        <f>IF(LEN(R23)&gt;0,CONCATENATE("　",R23),"")</f>
        <v/>
      </c>
      <c r="W23" s="62" t="str">
        <f>IF(LEN(S23)&gt;0,S23,"")</f>
        <v xml:space="preserve"> 　 Aug.</v>
      </c>
      <c r="X23" s="39"/>
    </row>
    <row r="24" spans="1:24" ht="15" customHeight="1">
      <c r="A24" s="143" t="s">
        <v>39</v>
      </c>
      <c r="B24" s="144"/>
      <c r="C24" s="145"/>
      <c r="D24" s="146"/>
      <c r="E24" s="147">
        <v>458993543</v>
      </c>
      <c r="F24" s="141">
        <v>397238018</v>
      </c>
      <c r="G24" s="141">
        <v>2087418</v>
      </c>
      <c r="H24" s="141">
        <v>59668107</v>
      </c>
      <c r="I24" s="141">
        <v>418517429</v>
      </c>
      <c r="J24" s="141">
        <v>323029668</v>
      </c>
      <c r="K24" s="170">
        <v>69902175</v>
      </c>
      <c r="L24" s="170">
        <v>25585587</v>
      </c>
      <c r="M24" s="170">
        <v>40476114</v>
      </c>
      <c r="N24" s="170">
        <v>74208350</v>
      </c>
      <c r="O24" s="170">
        <v>-67814757</v>
      </c>
      <c r="P24" s="141">
        <v>34082521</v>
      </c>
      <c r="Q24" s="171" t="s">
        <v>30</v>
      </c>
      <c r="R24" s="171"/>
      <c r="S24" s="172" t="s">
        <v>54</v>
      </c>
      <c r="T24" s="168">
        <v>437578767</v>
      </c>
      <c r="U24" s="33"/>
      <c r="V24" s="42" t="str">
        <f>IF(LEN(R24)&gt;0,CONCATENATE("　",R24),"")</f>
        <v/>
      </c>
      <c r="W24" s="62" t="str">
        <f>IF(LEN(S24)&gt;0,S24,"")</f>
        <v xml:space="preserve"> 　 Sept.</v>
      </c>
      <c r="X24" s="39"/>
    </row>
    <row r="25" spans="1:24" ht="15" customHeight="1">
      <c r="A25" s="143" t="s">
        <v>40</v>
      </c>
      <c r="B25" s="144"/>
      <c r="C25" s="145"/>
      <c r="D25" s="146"/>
      <c r="E25" s="147">
        <v>512607950</v>
      </c>
      <c r="F25" s="141">
        <v>621701771</v>
      </c>
      <c r="G25" s="141">
        <v>1437986</v>
      </c>
      <c r="H25" s="141">
        <v>-110531808</v>
      </c>
      <c r="I25" s="141">
        <v>363273854</v>
      </c>
      <c r="J25" s="141">
        <v>245474973</v>
      </c>
      <c r="K25" s="170">
        <v>67866519</v>
      </c>
      <c r="L25" s="170">
        <v>49932361</v>
      </c>
      <c r="M25" s="170">
        <v>149334096</v>
      </c>
      <c r="N25" s="170">
        <v>376226798</v>
      </c>
      <c r="O25" s="170">
        <v>-66428533</v>
      </c>
      <c r="P25" s="141">
        <v>-160464169</v>
      </c>
      <c r="Q25" s="171" t="s">
        <v>30</v>
      </c>
      <c r="R25" s="171"/>
      <c r="S25" s="172" t="s">
        <v>55</v>
      </c>
      <c r="T25" s="168">
        <v>586912862</v>
      </c>
      <c r="U25" s="33"/>
      <c r="V25" s="42" t="str">
        <f>IF(LEN(R25)&gt;0,CONCATENATE("　",R25),"")</f>
        <v/>
      </c>
      <c r="W25" s="62" t="str">
        <f>IF(LEN(S25)&gt;0,S25,"")</f>
        <v xml:space="preserve"> 　 Oct.</v>
      </c>
      <c r="X25" s="39"/>
    </row>
    <row r="26" spans="1:24" ht="15" customHeight="1">
      <c r="A26" s="143" t="s">
        <v>41</v>
      </c>
      <c r="B26" s="144"/>
      <c r="C26" s="145"/>
      <c r="D26" s="146"/>
      <c r="E26" s="147">
        <v>292298024</v>
      </c>
      <c r="F26" s="141">
        <v>275116971</v>
      </c>
      <c r="G26" s="141">
        <v>1691050</v>
      </c>
      <c r="H26" s="141">
        <v>15490003</v>
      </c>
      <c r="I26" s="141">
        <v>505420169</v>
      </c>
      <c r="J26" s="141">
        <v>194933684</v>
      </c>
      <c r="K26" s="170">
        <v>297523962</v>
      </c>
      <c r="L26" s="170">
        <v>12962523</v>
      </c>
      <c r="M26" s="170">
        <v>-213122145</v>
      </c>
      <c r="N26" s="170">
        <v>80183287</v>
      </c>
      <c r="O26" s="170">
        <v>-295832912</v>
      </c>
      <c r="P26" s="141">
        <v>2527480</v>
      </c>
      <c r="Q26" s="171" t="s">
        <v>30</v>
      </c>
      <c r="R26" s="171"/>
      <c r="S26" s="172" t="s">
        <v>56</v>
      </c>
      <c r="T26" s="168">
        <v>373790717</v>
      </c>
      <c r="U26" s="33"/>
      <c r="V26" s="42" t="str">
        <f>IF(LEN(R26)&gt;0,CONCATENATE("　",R26),"")</f>
        <v/>
      </c>
      <c r="W26" s="62" t="str">
        <f>IF(LEN(S26)&gt;0,S26,"")</f>
        <v xml:space="preserve"> 　 Nov.</v>
      </c>
      <c r="X26" s="39"/>
    </row>
    <row r="27" spans="1:24" ht="15" customHeight="1">
      <c r="A27" s="143" t="s">
        <v>42</v>
      </c>
      <c r="B27" s="144"/>
      <c r="C27" s="145"/>
      <c r="D27" s="146"/>
      <c r="E27" s="147">
        <v>425181443</v>
      </c>
      <c r="F27" s="141">
        <v>384215107</v>
      </c>
      <c r="G27" s="141">
        <v>2753452</v>
      </c>
      <c r="H27" s="141">
        <v>38212884</v>
      </c>
      <c r="I27" s="141">
        <v>541422273</v>
      </c>
      <c r="J27" s="141">
        <v>296845962</v>
      </c>
      <c r="K27" s="170">
        <v>149789060</v>
      </c>
      <c r="L27" s="170">
        <v>94787251</v>
      </c>
      <c r="M27" s="170">
        <v>-116240830</v>
      </c>
      <c r="N27" s="170">
        <v>87369145</v>
      </c>
      <c r="O27" s="170">
        <v>-147035609</v>
      </c>
      <c r="P27" s="141">
        <v>-56574366</v>
      </c>
      <c r="Q27" s="171" t="s">
        <v>30</v>
      </c>
      <c r="R27" s="171"/>
      <c r="S27" s="172" t="s">
        <v>57</v>
      </c>
      <c r="T27" s="168">
        <v>257549887</v>
      </c>
      <c r="U27" s="33"/>
      <c r="V27" s="42" t="str">
        <f>IF(LEN(R27)&gt;0,CONCATENATE("　",R27),"")</f>
        <v/>
      </c>
      <c r="W27" s="62" t="str">
        <f>IF(LEN(S27)&gt;0,S27,"")</f>
        <v xml:space="preserve"> 　 Dec.</v>
      </c>
      <c r="X27" s="39"/>
    </row>
    <row r="28" spans="1:24" ht="15" customHeight="1">
      <c r="A28" s="143" t="s">
        <v>43</v>
      </c>
      <c r="B28" s="144"/>
      <c r="C28" s="145" t="s">
        <v>29</v>
      </c>
      <c r="D28" s="146"/>
      <c r="E28" s="147">
        <v>1062058046</v>
      </c>
      <c r="F28" s="141">
        <v>259426935</v>
      </c>
      <c r="G28" s="141">
        <v>1408984</v>
      </c>
      <c r="H28" s="141">
        <v>801222127</v>
      </c>
      <c r="I28" s="141">
        <v>1212164648</v>
      </c>
      <c r="J28" s="141">
        <v>851926816</v>
      </c>
      <c r="K28" s="170">
        <v>323461098</v>
      </c>
      <c r="L28" s="170">
        <v>36776734</v>
      </c>
      <c r="M28" s="170">
        <v>-150106602</v>
      </c>
      <c r="N28" s="170">
        <v>-592499881</v>
      </c>
      <c r="O28" s="170">
        <v>-322052113</v>
      </c>
      <c r="P28" s="141">
        <v>764445392</v>
      </c>
      <c r="Q28" s="171" t="s">
        <v>30</v>
      </c>
      <c r="R28" s="171" t="s">
        <v>29</v>
      </c>
      <c r="S28" s="172" t="s">
        <v>58</v>
      </c>
      <c r="T28" s="168">
        <v>188543948</v>
      </c>
      <c r="U28" s="33"/>
      <c r="V28" s="42" t="str">
        <f>IF(LEN(R28)&gt;0,CONCATENATE("　",R28),"")</f>
        <v>　(1)</v>
      </c>
      <c r="W28" s="62" t="str">
        <f>IF(LEN(S28)&gt;0,S28,"")</f>
        <v xml:space="preserve"> 　 Jan. 2026</v>
      </c>
      <c r="X28" s="39"/>
    </row>
    <row r="29" spans="1:24" ht="15" customHeight="1">
      <c r="A29" s="143"/>
      <c r="B29" s="144"/>
      <c r="C29" s="145"/>
      <c r="D29" s="146"/>
      <c r="E29" s="148">
        <v>-433986965</v>
      </c>
      <c r="F29" s="142">
        <v>62121545</v>
      </c>
      <c r="G29" s="142">
        <v>674156</v>
      </c>
      <c r="H29" s="142">
        <v>-496782666</v>
      </c>
      <c r="I29" s="142">
        <v>-515087628</v>
      </c>
      <c r="J29" s="142">
        <v>-256745983</v>
      </c>
      <c r="K29" s="173">
        <v>-208934116</v>
      </c>
      <c r="L29" s="173">
        <v>-49407529</v>
      </c>
      <c r="M29" s="173">
        <v>81100663</v>
      </c>
      <c r="N29" s="173">
        <v>318867528</v>
      </c>
      <c r="O29" s="173">
        <v>209608272</v>
      </c>
      <c r="P29" s="142">
        <v>-447375137</v>
      </c>
      <c r="Q29" s="171"/>
      <c r="R29" s="171"/>
      <c r="S29" s="172" t="s">
        <v>0</v>
      </c>
      <c r="T29" s="169">
        <v>0</v>
      </c>
      <c r="U29" s="33"/>
      <c r="V29" s="42" t="str">
        <f>IF(LEN(R29)&gt;0,CONCATENATE("　",R29),"")</f>
        <v/>
      </c>
      <c r="W29" s="62" t="str">
        <f>IF(LEN(S29)&gt;0,S29,"")</f>
        <v xml:space="preserve"> </v>
      </c>
      <c r="X29" s="39"/>
    </row>
    <row r="30" spans="1:24" ht="15" customHeight="1">
      <c r="A30" s="143" t="s">
        <v>44</v>
      </c>
      <c r="B30" s="144"/>
      <c r="C30" s="145" t="s">
        <v>29</v>
      </c>
      <c r="D30" s="146"/>
      <c r="E30" s="147">
        <v>365628090</v>
      </c>
      <c r="F30" s="141">
        <v>205048044</v>
      </c>
      <c r="G30" s="141">
        <v>1049729</v>
      </c>
      <c r="H30" s="141">
        <v>159530317</v>
      </c>
      <c r="I30" s="141">
        <v>412464068</v>
      </c>
      <c r="J30" s="141">
        <v>340640770</v>
      </c>
      <c r="K30" s="170">
        <v>62916702</v>
      </c>
      <c r="L30" s="170">
        <v>8906596</v>
      </c>
      <c r="M30" s="170">
        <v>-46835977</v>
      </c>
      <c r="N30" s="170">
        <v>-135592726</v>
      </c>
      <c r="O30" s="170">
        <v>-61866973</v>
      </c>
      <c r="P30" s="141">
        <v>150623722</v>
      </c>
      <c r="Q30" s="171" t="s">
        <v>30</v>
      </c>
      <c r="R30" s="171" t="s">
        <v>29</v>
      </c>
      <c r="S30" s="172" t="s">
        <v>59</v>
      </c>
      <c r="T30" s="168">
        <v>141680056</v>
      </c>
      <c r="U30" s="33"/>
      <c r="V30" s="42" t="str">
        <f>IF(LEN(R30)&gt;0,CONCATENATE("　",R30),"")</f>
        <v>　(1)</v>
      </c>
      <c r="W30" s="62" t="str">
        <f>IF(LEN(S30)&gt;0,S30,"")</f>
        <v xml:space="preserve"> 　 Feb.</v>
      </c>
      <c r="X30" s="39"/>
    </row>
    <row r="31" spans="1:24" ht="15" customHeight="1">
      <c r="A31" s="143"/>
      <c r="B31" s="144"/>
      <c r="C31" s="145"/>
      <c r="D31" s="146"/>
      <c r="E31" s="148">
        <v>30606</v>
      </c>
      <c r="F31" s="142">
        <v>-293</v>
      </c>
      <c r="G31" s="142">
        <v>-29500</v>
      </c>
      <c r="H31" s="142">
        <v>60399</v>
      </c>
      <c r="I31" s="142">
        <v>58520</v>
      </c>
      <c r="J31" s="142">
        <v>24558</v>
      </c>
      <c r="K31" s="173">
        <v>33962</v>
      </c>
      <c r="L31" s="174">
        <v>0</v>
      </c>
      <c r="M31" s="173">
        <v>-27914</v>
      </c>
      <c r="N31" s="173">
        <v>-24851</v>
      </c>
      <c r="O31" s="173">
        <v>-63462</v>
      </c>
      <c r="P31" s="142">
        <v>60399</v>
      </c>
      <c r="Q31" s="171"/>
      <c r="R31" s="171"/>
      <c r="S31" s="172" t="s">
        <v>0</v>
      </c>
      <c r="T31" s="169">
        <v>0</v>
      </c>
      <c r="U31" s="33"/>
      <c r="V31" s="42" t="str">
        <f>IF(LEN(R31)&gt;0,CONCATENATE("　",R31),"")</f>
        <v/>
      </c>
      <c r="W31" s="62" t="str">
        <f>IF(LEN(S31)&gt;0,S31,"")</f>
        <v xml:space="preserve"> </v>
      </c>
      <c r="X31" s="39"/>
    </row>
    <row r="32" spans="1:24" ht="15" customHeight="1">
      <c r="A32" s="143" t="s">
        <v>45</v>
      </c>
      <c r="B32" s="144"/>
      <c r="C32" s="145" t="s">
        <v>29</v>
      </c>
      <c r="D32" s="146"/>
      <c r="E32" s="147">
        <v>424393600</v>
      </c>
      <c r="F32" s="141">
        <v>322384212</v>
      </c>
      <c r="G32" s="141">
        <v>2198903</v>
      </c>
      <c r="H32" s="141">
        <v>99810485</v>
      </c>
      <c r="I32" s="141">
        <v>386544469</v>
      </c>
      <c r="J32" s="141">
        <v>293840785</v>
      </c>
      <c r="K32" s="170">
        <v>76750021</v>
      </c>
      <c r="L32" s="170">
        <v>15953662</v>
      </c>
      <c r="M32" s="170">
        <v>37849131</v>
      </c>
      <c r="N32" s="170">
        <v>28543426</v>
      </c>
      <c r="O32" s="170">
        <v>-74551118</v>
      </c>
      <c r="P32" s="141">
        <v>83856823</v>
      </c>
      <c r="Q32" s="171" t="s">
        <v>30</v>
      </c>
      <c r="R32" s="171" t="s">
        <v>29</v>
      </c>
      <c r="S32" s="172" t="s">
        <v>60</v>
      </c>
      <c r="T32" s="168">
        <v>318985013</v>
      </c>
      <c r="U32" s="33"/>
      <c r="V32" s="42" t="str">
        <f>IF(LEN(R32)&gt;0,CONCATENATE("　",R32),"")</f>
        <v>　(1)</v>
      </c>
      <c r="W32" s="62" t="str">
        <f>IF(LEN(S32)&gt;0,S32,"")</f>
        <v xml:space="preserve"> 　 Mar.</v>
      </c>
      <c r="X32" s="39"/>
    </row>
    <row r="33" spans="1:24" ht="15" customHeight="1">
      <c r="A33" s="143"/>
      <c r="B33" s="144"/>
      <c r="C33" s="145"/>
      <c r="D33" s="146"/>
      <c r="E33" s="148">
        <v>-2044338</v>
      </c>
      <c r="F33" s="142">
        <v>2628498</v>
      </c>
      <c r="G33" s="142">
        <v>153237</v>
      </c>
      <c r="H33" s="142">
        <v>-4826073</v>
      </c>
      <c r="I33" s="142">
        <v>-141500164</v>
      </c>
      <c r="J33" s="142">
        <v>560375</v>
      </c>
      <c r="K33" s="173">
        <v>-560539</v>
      </c>
      <c r="L33" s="173">
        <v>-141500000</v>
      </c>
      <c r="M33" s="173">
        <v>139455826</v>
      </c>
      <c r="N33" s="173">
        <v>2068123</v>
      </c>
      <c r="O33" s="173">
        <v>713776</v>
      </c>
      <c r="P33" s="142">
        <v>136673927</v>
      </c>
      <c r="Q33" s="171"/>
      <c r="R33" s="171"/>
      <c r="S33" s="172" t="s">
        <v>0</v>
      </c>
      <c r="T33" s="169">
        <v>0</v>
      </c>
      <c r="U33" s="33"/>
      <c r="V33" s="42" t="str">
        <f>IF(LEN(R33)&gt;0,CONCATENATE("　",R33),"")</f>
        <v/>
      </c>
      <c r="W33" s="62" t="str">
        <f>IF(LEN(S33)&gt;0,S33,"")</f>
        <v xml:space="preserve"> </v>
      </c>
      <c r="X33" s="39"/>
    </row>
    <row r="34" spans="1:24" ht="8.1" customHeight="1">
      <c r="A34" s="27"/>
      <c r="B34" s="27"/>
      <c r="C34" s="27"/>
      <c r="D34" s="29"/>
      <c r="E34" s="28"/>
      <c r="F34" s="23"/>
      <c r="G34" s="20"/>
      <c r="H34" s="20"/>
      <c r="I34" s="20"/>
      <c r="J34" s="20"/>
      <c r="K34" s="21"/>
      <c r="L34" s="22"/>
      <c r="M34" s="22"/>
      <c r="N34" s="22"/>
      <c r="O34" s="22"/>
      <c r="P34" s="23"/>
      <c r="Q34" s="36"/>
      <c r="R34" s="36"/>
      <c r="S34" s="36"/>
      <c r="T34" s="24"/>
      <c r="U34" s="33"/>
      <c r="V34" s="33"/>
      <c r="W34" s="33"/>
      <c r="X34" s="33"/>
    </row>
    <row r="35" spans="1:24" ht="18" customHeight="1">
      <c r="A35" s="116" t="s">
        <v>2</v>
      </c>
      <c r="B35" s="117"/>
      <c r="C35" s="117"/>
      <c r="D35" s="138" t="s">
        <v>32</v>
      </c>
      <c r="E35" s="139">
        <v>1852079736</v>
      </c>
      <c r="F35" s="140">
        <v>786859190</v>
      </c>
      <c r="G35" s="140">
        <v>4657617</v>
      </c>
      <c r="H35" s="140">
        <v>1060562929</v>
      </c>
      <c r="I35" s="140">
        <v>2011173184</v>
      </c>
      <c r="J35" s="140">
        <v>1486408372</v>
      </c>
      <c r="K35" s="166">
        <v>463127821</v>
      </c>
      <c r="L35" s="166">
        <v>61636992</v>
      </c>
      <c r="M35" s="166">
        <v>-159093449</v>
      </c>
      <c r="N35" s="166">
        <v>-699549182</v>
      </c>
      <c r="O35" s="166">
        <v>-458470204</v>
      </c>
      <c r="P35" s="140">
        <v>998925937</v>
      </c>
      <c r="Q35" s="167">
        <v>0</v>
      </c>
      <c r="R35" s="50"/>
      <c r="S35" s="51"/>
      <c r="T35" s="52">
        <f>Q35</f>
        <v>0</v>
      </c>
      <c r="U35" s="165" t="s">
        <v>32</v>
      </c>
      <c r="V35" s="104" t="s">
        <v>1</v>
      </c>
      <c r="W35" s="105"/>
      <c r="X35" s="106"/>
    </row>
    <row r="36" spans="1:24" ht="15" customHeight="1">
      <c r="A36" s="118" t="s">
        <v>7</v>
      </c>
      <c r="B36" s="124" t="s">
        <v>11</v>
      </c>
      <c r="C36" s="125"/>
      <c r="D36" s="126"/>
      <c r="E36" s="133">
        <v>67597781</v>
      </c>
      <c r="F36" s="134">
        <v>19285676</v>
      </c>
      <c r="G36" s="134">
        <v>-21024360</v>
      </c>
      <c r="H36" s="134">
        <v>69336465</v>
      </c>
      <c r="I36" s="134">
        <v>36435853</v>
      </c>
      <c r="J36" s="134">
        <v>3619442</v>
      </c>
      <c r="K36" s="156">
        <v>21501931</v>
      </c>
      <c r="L36" s="156">
        <v>11314479</v>
      </c>
      <c r="M36" s="156">
        <v>31161928</v>
      </c>
      <c r="N36" s="156">
        <v>15666234</v>
      </c>
      <c r="O36" s="156">
        <v>-21114579</v>
      </c>
      <c r="P36" s="134">
        <v>36610274</v>
      </c>
      <c r="Q36" s="163">
        <v>179781862</v>
      </c>
      <c r="R36" s="37"/>
      <c r="S36" s="37"/>
      <c r="T36" s="70">
        <f>Q36</f>
        <v>179781862</v>
      </c>
      <c r="U36" s="97" t="s">
        <v>3</v>
      </c>
      <c r="V36" s="98"/>
      <c r="W36" s="99"/>
      <c r="X36" s="94" t="s">
        <v>5</v>
      </c>
    </row>
    <row r="37" spans="1:24" ht="15" customHeight="1">
      <c r="A37" s="119"/>
      <c r="B37" s="127" t="s">
        <v>12</v>
      </c>
      <c r="C37" s="128"/>
      <c r="D37" s="129"/>
      <c r="E37" s="135">
        <v>18.899999999999999</v>
      </c>
      <c r="F37" s="136">
        <v>6.4</v>
      </c>
      <c r="G37" s="136">
        <v>21.4</v>
      </c>
      <c r="H37" s="136">
        <v>92.4</v>
      </c>
      <c r="I37" s="136">
        <v>10.4</v>
      </c>
      <c r="J37" s="136">
        <v>1.2</v>
      </c>
      <c r="K37" s="158">
        <v>38.9</v>
      </c>
      <c r="L37" s="159">
        <v>243.9</v>
      </c>
      <c r="M37" s="159">
        <v>466</v>
      </c>
      <c r="N37" s="159">
        <v>121.7</v>
      </c>
      <c r="O37" s="160" t="s">
        <v>47</v>
      </c>
      <c r="P37" s="136">
        <v>77.5</v>
      </c>
      <c r="Q37" s="164">
        <v>129.19999999999999</v>
      </c>
      <c r="R37" s="48"/>
      <c r="S37" s="48"/>
      <c r="T37" s="73">
        <f>Q37</f>
        <v>129.19999999999999</v>
      </c>
      <c r="U37" s="84" t="s">
        <v>4</v>
      </c>
      <c r="V37" s="85"/>
      <c r="W37" s="86"/>
      <c r="X37" s="95"/>
    </row>
    <row r="38" spans="1:24" ht="12.95" customHeight="1">
      <c r="A38" s="120"/>
      <c r="B38" s="68"/>
      <c r="C38" s="69"/>
      <c r="D38" s="137" t="s">
        <v>32</v>
      </c>
      <c r="E38" s="43"/>
      <c r="F38" s="44"/>
      <c r="G38" s="45"/>
      <c r="H38" s="45"/>
      <c r="I38" s="45"/>
      <c r="J38" s="45"/>
      <c r="K38" s="46"/>
      <c r="L38" s="47"/>
      <c r="M38" s="47"/>
      <c r="N38" s="47"/>
      <c r="O38" s="47"/>
      <c r="P38" s="44"/>
      <c r="Q38" s="48"/>
      <c r="R38" s="48"/>
      <c r="S38" s="49"/>
      <c r="U38" s="162" t="s">
        <v>32</v>
      </c>
      <c r="V38" s="71"/>
      <c r="W38" s="72"/>
      <c r="X38" s="96"/>
    </row>
    <row r="39" spans="1:24" ht="15" customHeight="1">
      <c r="A39" s="118" t="s">
        <v>8</v>
      </c>
      <c r="B39" s="77" t="s">
        <v>11</v>
      </c>
      <c r="C39" s="78"/>
      <c r="D39" s="79"/>
      <c r="E39" s="133">
        <v>258972319</v>
      </c>
      <c r="F39" s="134">
        <v>-35114903</v>
      </c>
      <c r="G39" s="134">
        <v>-2556529</v>
      </c>
      <c r="H39" s="134">
        <v>296643751</v>
      </c>
      <c r="I39" s="134">
        <v>61074388</v>
      </c>
      <c r="J39" s="134">
        <v>-232319948</v>
      </c>
      <c r="K39" s="156">
        <v>306912281</v>
      </c>
      <c r="L39" s="156">
        <v>-13517945</v>
      </c>
      <c r="M39" s="156">
        <v>197897931</v>
      </c>
      <c r="N39" s="156">
        <v>197205045</v>
      </c>
      <c r="O39" s="156">
        <v>-309468809</v>
      </c>
      <c r="P39" s="134">
        <v>310161695</v>
      </c>
      <c r="Q39" s="157">
        <v>0</v>
      </c>
      <c r="R39" s="37"/>
      <c r="S39" s="37"/>
      <c r="T39" s="70">
        <f>Q39</f>
        <v>0</v>
      </c>
      <c r="U39" s="84" t="s">
        <v>3</v>
      </c>
      <c r="V39" s="85"/>
      <c r="W39" s="86"/>
      <c r="X39" s="94" t="s">
        <v>6</v>
      </c>
    </row>
    <row r="40" spans="1:24" ht="15" customHeight="1">
      <c r="A40" s="121"/>
      <c r="B40" s="87" t="s">
        <v>12</v>
      </c>
      <c r="C40" s="78"/>
      <c r="D40" s="79"/>
      <c r="E40" s="135">
        <v>16.3</v>
      </c>
      <c r="F40" s="136">
        <v>-4.3</v>
      </c>
      <c r="G40" s="136">
        <v>-35.4</v>
      </c>
      <c r="H40" s="136">
        <v>38.799999999999997</v>
      </c>
      <c r="I40" s="136">
        <v>3.1</v>
      </c>
      <c r="J40" s="136">
        <v>-13.5</v>
      </c>
      <c r="K40" s="158">
        <v>196.5</v>
      </c>
      <c r="L40" s="159">
        <v>-18</v>
      </c>
      <c r="M40" s="160" t="s">
        <v>47</v>
      </c>
      <c r="N40" s="160" t="s">
        <v>47</v>
      </c>
      <c r="O40" s="160" t="s">
        <v>47</v>
      </c>
      <c r="P40" s="136">
        <v>45</v>
      </c>
      <c r="Q40" s="161">
        <v>0</v>
      </c>
      <c r="R40" s="54"/>
      <c r="S40" s="49"/>
      <c r="T40" s="73">
        <f>Q40</f>
        <v>0</v>
      </c>
      <c r="U40" s="84" t="s">
        <v>4</v>
      </c>
      <c r="V40" s="85"/>
      <c r="W40" s="86"/>
      <c r="X40" s="95"/>
    </row>
    <row r="41" spans="1:24" ht="12.95" customHeight="1">
      <c r="A41" s="121"/>
      <c r="D41" s="132" t="s">
        <v>32</v>
      </c>
      <c r="E41" s="55"/>
      <c r="F41" s="56"/>
      <c r="G41" s="56"/>
      <c r="H41" s="56"/>
      <c r="I41" s="56"/>
      <c r="J41" s="57"/>
      <c r="K41" s="58"/>
      <c r="L41" s="59"/>
      <c r="M41" s="59"/>
      <c r="N41" s="59"/>
      <c r="O41" s="59"/>
      <c r="P41" s="56"/>
      <c r="Q41" s="76"/>
      <c r="R41" s="60"/>
      <c r="S41" s="61"/>
      <c r="U41" s="155" t="s">
        <v>32</v>
      </c>
      <c r="X41" s="95"/>
    </row>
    <row r="42" spans="1:24" ht="5.0999999999999996" customHeight="1" thickBot="1">
      <c r="A42" s="17"/>
      <c r="B42" s="53"/>
      <c r="C42" s="25"/>
      <c r="D42" s="25"/>
      <c r="E42" s="32"/>
      <c r="F42" s="11"/>
      <c r="G42" s="11"/>
      <c r="H42" s="11"/>
      <c r="I42" s="11"/>
      <c r="J42" s="26"/>
      <c r="K42" s="17"/>
      <c r="L42" s="15"/>
      <c r="M42" s="15"/>
      <c r="N42" s="15"/>
      <c r="O42" s="15"/>
      <c r="P42" s="11"/>
      <c r="Q42" s="38"/>
      <c r="R42" s="38"/>
      <c r="S42" s="38"/>
      <c r="T42" s="13"/>
      <c r="U42" s="40"/>
      <c r="V42" s="8"/>
      <c r="W42" s="41"/>
      <c r="X42" s="8"/>
    </row>
    <row r="43" spans="1:24" s="2" customFormat="1" ht="65.099999999999994" customHeight="1">
      <c r="A43" s="112" t="str">
        <f>SUBSTITUTE(A45&amp;C45,CHAR(10),CHAR(10)&amp;"　　　　　  ")&amp;CHAR(10)&amp;SUBSTITUTE(A46&amp;B46,CHAR(10),CHAR(10)&amp;"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3" s="112"/>
      <c r="C43" s="112"/>
      <c r="D43" s="112"/>
      <c r="E43" s="113"/>
      <c r="F43" s="113"/>
      <c r="G43" s="113"/>
      <c r="H43" s="113"/>
      <c r="I43" s="113"/>
      <c r="J43" s="113"/>
      <c r="K43" s="82"/>
      <c r="L43" s="83"/>
      <c r="M43" s="83"/>
      <c r="N43" s="83"/>
      <c r="O43" s="83"/>
      <c r="P43" s="83"/>
      <c r="Q43" s="83"/>
      <c r="R43" s="83"/>
      <c r="S43" s="83"/>
      <c r="T43" s="83"/>
      <c r="U43" s="83"/>
      <c r="V43" s="83"/>
      <c r="W43" s="83"/>
      <c r="X43" s="83"/>
    </row>
    <row r="44" spans="1:24" s="4" customFormat="1" ht="11.25" customHeight="1">
      <c r="A44" s="110"/>
      <c r="B44" s="110"/>
      <c r="C44" s="110"/>
      <c r="D44" s="111"/>
      <c r="E44" s="111"/>
      <c r="F44" s="111"/>
      <c r="G44" s="111"/>
      <c r="H44" s="111"/>
      <c r="I44" s="111"/>
      <c r="J44" s="111"/>
      <c r="K44" s="88"/>
      <c r="L44" s="88"/>
      <c r="M44" s="88"/>
      <c r="N44" s="88"/>
      <c r="O44" s="88"/>
      <c r="P44" s="88"/>
      <c r="Q44" s="88"/>
      <c r="R44" s="88"/>
      <c r="S44" s="88"/>
      <c r="T44" s="88"/>
      <c r="U44" s="88"/>
      <c r="V44" s="88"/>
      <c r="W44" s="88"/>
      <c r="X44" s="88"/>
    </row>
    <row r="45" spans="1:24" ht="409.6" hidden="1">
      <c r="A45" s="130" t="s">
        <v>31</v>
      </c>
      <c r="C45" s="131" t="s">
        <v>26</v>
      </c>
    </row>
    <row r="46" spans="1:24" ht="409.6" hidden="1">
      <c r="A46" s="130" t="s">
        <v>27</v>
      </c>
      <c r="B46" s="131" t="s">
        <v>28</v>
      </c>
    </row>
    <row r="48" spans="1:24" ht="15" customHeight="1"/>
  </sheetData>
  <mergeCells count="58">
    <mergeCell ref="A33:B33"/>
    <mergeCell ref="U7:W7"/>
    <mergeCell ref="U8:W8"/>
    <mergeCell ref="U9:W9"/>
    <mergeCell ref="U10:W10"/>
    <mergeCell ref="U11:W11"/>
    <mergeCell ref="U12:W12"/>
    <mergeCell ref="U13:W13"/>
    <mergeCell ref="U14:W14"/>
    <mergeCell ref="U15:W15"/>
    <mergeCell ref="A27:B27"/>
    <mergeCell ref="A28:B28"/>
    <mergeCell ref="A29:B29"/>
    <mergeCell ref="A30:B30"/>
    <mergeCell ref="A31:B31"/>
    <mergeCell ref="A32:B32"/>
    <mergeCell ref="A21:B21"/>
    <mergeCell ref="A22:B22"/>
    <mergeCell ref="A23:B23"/>
    <mergeCell ref="A24:B24"/>
    <mergeCell ref="A25:B25"/>
    <mergeCell ref="A26:B26"/>
    <mergeCell ref="A44:J44"/>
    <mergeCell ref="A43:J43"/>
    <mergeCell ref="A3:D4"/>
    <mergeCell ref="A35:C35"/>
    <mergeCell ref="A36:A38"/>
    <mergeCell ref="A39:A41"/>
    <mergeCell ref="E3:H3"/>
    <mergeCell ref="I3:J3"/>
    <mergeCell ref="B36:D36"/>
    <mergeCell ref="B37:D37"/>
    <mergeCell ref="K1:X1"/>
    <mergeCell ref="P2:T2"/>
    <mergeCell ref="A1:J1"/>
    <mergeCell ref="F2:H2"/>
    <mergeCell ref="I2:J2"/>
    <mergeCell ref="U2:X2"/>
    <mergeCell ref="K44:X44"/>
    <mergeCell ref="K3:L3"/>
    <mergeCell ref="M3:P3"/>
    <mergeCell ref="U40:W40"/>
    <mergeCell ref="X36:X38"/>
    <mergeCell ref="X39:X41"/>
    <mergeCell ref="U36:W36"/>
    <mergeCell ref="U3:X4"/>
    <mergeCell ref="U6:W6"/>
    <mergeCell ref="V35:X35"/>
    <mergeCell ref="B39:D39"/>
    <mergeCell ref="T3:T4"/>
    <mergeCell ref="K43:X43"/>
    <mergeCell ref="U37:W37"/>
    <mergeCell ref="U39:W39"/>
    <mergeCell ref="B40:D40"/>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2014-03-28T06:43:45Z</cp:lastPrinted>
  <dcterms:created xsi:type="dcterms:W3CDTF">2001-11-06T09:07:39Z</dcterms:created>
  <dcterms:modified xsi:type="dcterms:W3CDTF">2026-04-22T07:52:03Z</dcterms:modified>
</cp:coreProperties>
</file>