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42" i="1" l="1"/>
  <c r="A43" i="1"/>
  <c r="A41" i="1"/>
  <c r="U41" i="1"/>
</calcChain>
</file>

<file path=xl/sharedStrings.xml><?xml version="1.0" encoding="utf-8"?>
<sst xmlns="http://schemas.openxmlformats.org/spreadsheetml/2006/main" count="143" uniqueCount="72">
  <si>
    <t xml:space="preserve"> Growth Value</t>
    <phoneticPr fontId="2" type="noConversion"/>
  </si>
  <si>
    <t xml:space="preserve"> Growth Rate</t>
    <phoneticPr fontId="2" type="noConversion"/>
  </si>
  <si>
    <t>Grand Total</t>
    <phoneticPr fontId="2" type="noConversion"/>
  </si>
  <si>
    <t>Income Tax</t>
    <phoneticPr fontId="2" type="noConversion"/>
  </si>
  <si>
    <t>Individual
Income Tax</t>
    <phoneticPr fontId="2" type="noConversion"/>
  </si>
  <si>
    <t>Subtotal</t>
    <phoneticPr fontId="2" type="noConversion"/>
  </si>
  <si>
    <t>Estate Tax</t>
    <phoneticPr fontId="2" type="noConversion"/>
  </si>
  <si>
    <t>Commodity
Tax</t>
    <phoneticPr fontId="2" type="noConversion"/>
  </si>
  <si>
    <t>Cumulative
Distributed
Budget</t>
    <phoneticPr fontId="2" type="noConversion"/>
  </si>
  <si>
    <t>VS. Same
Month
Last Year</t>
    <phoneticPr fontId="2" type="noConversion"/>
  </si>
  <si>
    <t>VS. Same
Cumulation
Jan. to Date</t>
    <phoneticPr fontId="2" type="noConversion"/>
  </si>
  <si>
    <t>Land Value
Increment
Tax</t>
    <phoneticPr fontId="2" type="noConversion"/>
  </si>
  <si>
    <t>Unit：NT$ Million</t>
    <phoneticPr fontId="2" type="noConversion"/>
  </si>
  <si>
    <t xml:space="preserve"> Value
 % of Yearly
 Budget</t>
    <phoneticPr fontId="2" type="noConversion"/>
  </si>
  <si>
    <t>Profit-seeking 
Enterprise 
Income Tax</t>
    <phoneticPr fontId="2" type="noConversion"/>
  </si>
  <si>
    <t>Unit：NT$ Million</t>
    <phoneticPr fontId="2" type="noConversion"/>
  </si>
  <si>
    <t>Growth Value</t>
    <phoneticPr fontId="2" type="noConversion"/>
  </si>
  <si>
    <t>Growth Rate</t>
    <phoneticPr fontId="2" type="noConversion"/>
  </si>
  <si>
    <t xml:space="preserve"> Growth Value</t>
    <phoneticPr fontId="2" type="noConversion"/>
  </si>
  <si>
    <t xml:space="preserve"> Growth Rate</t>
    <phoneticPr fontId="2" type="noConversion"/>
  </si>
  <si>
    <t>Growth Value</t>
    <phoneticPr fontId="2" type="noConversion"/>
  </si>
  <si>
    <t>Growth Rate</t>
    <phoneticPr fontId="2" type="noConversion"/>
  </si>
  <si>
    <t>VS. Same
Month
Last Year</t>
    <phoneticPr fontId="2" type="noConversion"/>
  </si>
  <si>
    <t>VS. Same
Cumulation
Jan. to Date</t>
    <phoneticPr fontId="2" type="noConversion"/>
  </si>
  <si>
    <t>Cumulative
Distributed
Budget</t>
    <phoneticPr fontId="2" type="noConversion"/>
  </si>
  <si>
    <t>Value
% of Yearly
Budget</t>
    <phoneticPr fontId="2" type="noConversion"/>
  </si>
  <si>
    <t>Health and
Welfare
Surcharge
on Tobacco</t>
    <phoneticPr fontId="2" type="noConversion"/>
  </si>
  <si>
    <t>Customs
Duties</t>
    <phoneticPr fontId="2" type="noConversion"/>
  </si>
  <si>
    <t>Land Tax</t>
    <phoneticPr fontId="2" type="noConversion"/>
  </si>
  <si>
    <t>Gift Tax</t>
    <phoneticPr fontId="2" type="noConversion"/>
  </si>
  <si>
    <t>Land Value
Tax</t>
    <phoneticPr fontId="2" type="noConversion"/>
  </si>
  <si>
    <t>Period</t>
    <phoneticPr fontId="2" type="noConversion"/>
  </si>
  <si>
    <t>Specifically
Selected
Goods and
Services Tax</t>
    <phoneticPr fontId="2" type="noConversion"/>
  </si>
  <si>
    <t>Securities
Transaction
Tax</t>
    <phoneticPr fontId="2" type="noConversion"/>
  </si>
  <si>
    <t>Futures
Transaction
Tax</t>
    <phoneticPr fontId="2" type="noConversion"/>
  </si>
  <si>
    <t>Financial
Enterprises
Business Tax</t>
    <phoneticPr fontId="2" type="noConversion"/>
  </si>
  <si>
    <t>Education
Tax</t>
  </si>
  <si>
    <t>Special and 
Provisional 
Tax Levies</t>
  </si>
  <si>
    <t>Amusement
Tax</t>
  </si>
  <si>
    <t>Stamp Tax</t>
  </si>
  <si>
    <t>Deed Tax</t>
  </si>
  <si>
    <t>Vehicle
License
Tax</t>
  </si>
  <si>
    <t>House
Tax</t>
  </si>
  <si>
    <r>
      <t>Consolidated Housing and Land Income Tax</t>
    </r>
    <r>
      <rPr>
        <sz val="8.5"/>
        <rFont val="新細明體"/>
        <family val="1"/>
        <charset val="136"/>
      </rPr>
      <t xml:space="preserve"> (Individual)(1)</t>
    </r>
    <phoneticPr fontId="2" type="noConversion"/>
  </si>
  <si>
    <r>
      <t xml:space="preserve">Consolidated Housing and Land Income Tax </t>
    </r>
    <r>
      <rPr>
        <sz val="8.5"/>
        <rFont val="新細明體"/>
        <family val="1"/>
        <charset val="136"/>
      </rPr>
      <t>(Profit-seeking Enterprise)(1)</t>
    </r>
    <phoneticPr fontId="2" type="noConversion"/>
  </si>
  <si>
    <t>Estate and Gift Tax (2)</t>
    <phoneticPr fontId="2" type="noConversion"/>
  </si>
  <si>
    <t>Tobacco
and Alcohol
Tax(2)</t>
    <phoneticPr fontId="2" type="noConversion"/>
  </si>
  <si>
    <t>Business
Tax</t>
    <phoneticPr fontId="2" type="noConversion"/>
  </si>
  <si>
    <t>1.Consolidated Housing and Land Income Tax include revenues for Housing Fund and Long-term Care Services Development Fund.
2.Estate, Gift Tax and Tobacco and Alcohol Tax both include revenues for Long-term Care Services Development Fund.</t>
  </si>
  <si>
    <t>as of this month, the unrealized total amount till the end of this month was NT$</t>
  </si>
  <si>
    <t>in  Mar. 2026</t>
  </si>
  <si>
    <t>, the accumulated</t>
  </si>
  <si>
    <t>1.The specifically selected goods and services tax was imposed from June 2011.
2.The special and provisional tax levies includes the special tax levies and the provisional tax levies which are imposed
   on the disposal of construction surplus, mining and quarrying.</t>
  </si>
  <si>
    <t xml:space="preserve">         --</t>
  </si>
  <si>
    <t>Note：</t>
  </si>
  <si>
    <t>total amount was NT$</t>
  </si>
  <si>
    <t>3.The total amount of using physical objects for payment of estate and gift taxes was NT$</t>
  </si>
  <si>
    <t>Explanation：</t>
  </si>
  <si>
    <t>　　 Mar.</t>
  </si>
  <si>
    <t>　　 Apr.</t>
  </si>
  <si>
    <t>　　 May</t>
  </si>
  <si>
    <t>　　 June</t>
  </si>
  <si>
    <t>　　 July</t>
  </si>
  <si>
    <t>　　 Aug.</t>
  </si>
  <si>
    <t>　　 Sept.</t>
  </si>
  <si>
    <t>　　 Oct.</t>
  </si>
  <si>
    <t>　　 Nov.</t>
  </si>
  <si>
    <t>　　 Dec.</t>
  </si>
  <si>
    <t>　　 Jan.</t>
  </si>
  <si>
    <t>　　 Feb.</t>
  </si>
  <si>
    <t>Table 3-1.  Total Net Tax Revenue－by Item of Tax</t>
  </si>
  <si>
    <t>Table 3-1.  Total Net Tax Revenue－by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</si>
</sst>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7" formatCode="###,###,###,##0\ "/>
    <numFmt numFmtId="178" formatCode="###,###,###,##0.\ "/>
    <numFmt numFmtId="179" formatCode="#,###,###,##0\ "/>
    <numFmt numFmtId="180" formatCode="###,###,##0\ "/>
    <numFmt numFmtId="181" formatCode="##,###,##0.0\ "/>
    <numFmt numFmtId="182" formatCode="##,###,##0.0;\ \-##,###,##0.0;\ &quot;         －&quot;\ "/>
    <numFmt numFmtId="183" formatCode="###,###,##0;\ \-###,###,##0;\ &quot;         －&quot;\ "/>
    <numFmt numFmtId="186" formatCode="\-##,###,##0\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MS Sans Serif"/>
    </font>
    <font>
      <b/>
      <sz val="9.2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right style="medium">
        <color indexed="64"/>
      </right>
      <top/>
      <bottom/>
      <diagonal/>
    </border>
    <border>
      <left/>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s>
  <cellStyleXfs count="1">
    <xf numFmtId="0" fontId="0" fillId="0" borderId="0"/>
  </cellStyleXfs>
  <cellXfs count="209">
    <xf numFmtId="0" fontId="0" fillId="0" borderId="0" xfId="0"/>
    <xf numFmtId="0" fontId="3" fillId="0" borderId="0" xfId="0" applyFont="1"/>
    <xf numFmtId="0" fontId="2" fillId="0" borderId="0" xfId="0" applyFont="1" applyBorder="1"/>
    <xf numFmtId="0" fontId="6" fillId="0" borderId="0" xfId="0" applyFo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4"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8" fillId="0" borderId="0" xfId="0" applyFont="1" applyBorder="1" applyAlignment="1">
      <alignment horizontal="center" vertical="center" wrapText="1"/>
    </xf>
    <xf numFmtId="0" fontId="5" fillId="0" borderId="4" xfId="0" applyFont="1" applyBorder="1" applyAlignment="1">
      <alignment horizontal="right" wrapText="1"/>
    </xf>
    <xf numFmtId="0" fontId="8" fillId="0" borderId="0" xfId="0" applyFont="1" applyBorder="1" applyAlignment="1">
      <alignment horizontal="left" wrapText="1" indent="1"/>
    </xf>
    <xf numFmtId="0" fontId="0" fillId="0" borderId="0" xfId="0" applyBorder="1" applyAlignment="1">
      <alignment horizontal="left" wrapText="1"/>
    </xf>
    <xf numFmtId="0" fontId="6" fillId="0" borderId="0" xfId="0" applyFont="1" applyBorder="1"/>
    <xf numFmtId="0" fontId="6" fillId="0" borderId="3" xfId="0" applyFont="1" applyBorder="1"/>
    <xf numFmtId="0" fontId="7" fillId="0" borderId="11" xfId="0" applyFont="1" applyBorder="1" applyAlignment="1">
      <alignment horizontal="right"/>
    </xf>
    <xf numFmtId="0" fontId="9" fillId="0" borderId="0" xfId="0" applyFont="1" applyBorder="1" applyAlignment="1">
      <alignment horizontal="right"/>
    </xf>
    <xf numFmtId="0" fontId="0" fillId="0" borderId="3" xfId="0" applyBorder="1" applyAlignment="1">
      <alignment horizontal="left" vertical="center"/>
    </xf>
    <xf numFmtId="0" fontId="8" fillId="0" borderId="12" xfId="0" applyFont="1" applyBorder="1" applyAlignment="1">
      <alignment horizontal="center" vertical="center" wrapText="1"/>
    </xf>
    <xf numFmtId="0" fontId="13" fillId="0" borderId="13" xfId="0" applyFont="1" applyBorder="1" applyAlignment="1">
      <alignment horizontal="center" wrapText="1"/>
    </xf>
    <xf numFmtId="0" fontId="0" fillId="0" borderId="0" xfId="0" applyAlignment="1">
      <alignment horizontal="right"/>
    </xf>
    <xf numFmtId="0" fontId="13" fillId="0" borderId="0" xfId="0" applyFont="1" applyBorder="1" applyAlignment="1">
      <alignment horizontal="center" wrapText="1"/>
    </xf>
    <xf numFmtId="0" fontId="13" fillId="0" borderId="14" xfId="0" applyFont="1" applyBorder="1" applyAlignment="1">
      <alignment horizontal="left"/>
    </xf>
    <xf numFmtId="0" fontId="4" fillId="0" borderId="11" xfId="0" applyFont="1" applyBorder="1" applyAlignment="1">
      <alignment horizontal="right" wrapText="1"/>
    </xf>
    <xf numFmtId="0" fontId="0" fillId="0" borderId="0" xfId="0" applyAlignment="1">
      <alignment horizontal="left" vertical="top"/>
    </xf>
    <xf numFmtId="0" fontId="0" fillId="0" borderId="0" xfId="0" applyAlignment="1">
      <alignment vertical="top"/>
    </xf>
    <xf numFmtId="0" fontId="5" fillId="0" borderId="0" xfId="0" applyFont="1"/>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0" fillId="0" borderId="13" xfId="0" applyBorder="1" applyAlignment="1">
      <alignment horizontal="center" vertical="center"/>
    </xf>
    <xf numFmtId="0" fontId="0" fillId="0" borderId="17" xfId="0" applyBorder="1" applyAlignment="1">
      <alignment horizontal="center" vertical="center"/>
    </xf>
    <xf numFmtId="0" fontId="5" fillId="0" borderId="18" xfId="0" applyFont="1" applyBorder="1" applyAlignment="1">
      <alignment horizontal="center"/>
    </xf>
    <xf numFmtId="0" fontId="10" fillId="0" borderId="1" xfId="0" applyFont="1" applyBorder="1" applyAlignment="1">
      <alignment horizontal="right"/>
    </xf>
    <xf numFmtId="0" fontId="10" fillId="0" borderId="2" xfId="0" applyFont="1" applyBorder="1" applyAlignment="1">
      <alignment horizontal="right"/>
    </xf>
    <xf numFmtId="0" fontId="9" fillId="0" borderId="2" xfId="0" applyFont="1" applyBorder="1" applyAlignment="1">
      <alignment horizontal="right"/>
    </xf>
    <xf numFmtId="0" fontId="8" fillId="0" borderId="9" xfId="0" applyFont="1" applyBorder="1" applyAlignment="1">
      <alignment horizontal="right"/>
    </xf>
    <xf numFmtId="0" fontId="10" fillId="0" borderId="9" xfId="0" applyFont="1" applyBorder="1" applyAlignment="1">
      <alignment horizontal="right"/>
    </xf>
    <xf numFmtId="0" fontId="9" fillId="0" borderId="19" xfId="0" applyFont="1" applyBorder="1" applyAlignment="1">
      <alignment horizontal="right"/>
    </xf>
    <xf numFmtId="0" fontId="9" fillId="0" borderId="2" xfId="0" applyFont="1" applyBorder="1" applyAlignment="1">
      <alignment horizontal="right" vertical="center"/>
    </xf>
    <xf numFmtId="0" fontId="10" fillId="0" borderId="14" xfId="0" applyFont="1" applyBorder="1" applyAlignment="1">
      <alignment horizontal="right"/>
    </xf>
    <xf numFmtId="0" fontId="10" fillId="0" borderId="20" xfId="0" applyFont="1" applyBorder="1" applyAlignment="1">
      <alignment horizontal="right"/>
    </xf>
    <xf numFmtId="0" fontId="9" fillId="0" borderId="20" xfId="0" applyFont="1" applyBorder="1" applyAlignment="1">
      <alignment horizontal="right"/>
    </xf>
    <xf numFmtId="0" fontId="8" fillId="0" borderId="21" xfId="0" applyFont="1" applyBorder="1" applyAlignment="1">
      <alignment horizontal="right"/>
    </xf>
    <xf numFmtId="0" fontId="10" fillId="0" borderId="21" xfId="0" applyFont="1" applyBorder="1" applyAlignment="1">
      <alignment horizontal="right"/>
    </xf>
    <xf numFmtId="0" fontId="9" fillId="0" borderId="22" xfId="0" applyFont="1" applyBorder="1" applyAlignment="1">
      <alignment horizontal="right"/>
    </xf>
    <xf numFmtId="0" fontId="5" fillId="0" borderId="10" xfId="0" applyFont="1" applyBorder="1" applyAlignment="1">
      <alignment horizontal="center"/>
    </xf>
    <xf numFmtId="0" fontId="7" fillId="0" borderId="10" xfId="0" applyFont="1" applyBorder="1" applyAlignment="1">
      <alignment horizontal="right"/>
    </xf>
    <xf numFmtId="0" fontId="4" fillId="0" borderId="10" xfId="0" applyFont="1" applyBorder="1" applyAlignment="1">
      <alignment horizontal="right" wrapText="1"/>
    </xf>
    <xf numFmtId="0" fontId="0" fillId="0" borderId="0" xfId="0" applyNumberFormat="1" applyAlignment="1">
      <alignment horizontal="left" vertical="top"/>
    </xf>
    <xf numFmtId="0" fontId="2" fillId="0" borderId="23" xfId="0" applyFont="1" applyBorder="1" applyAlignment="1">
      <alignment horizontal="center" vertical="center" wrapText="1"/>
    </xf>
    <xf numFmtId="0" fontId="11" fillId="0" borderId="0" xfId="0" applyFont="1" applyBorder="1" applyAlignment="1">
      <alignment vertical="top" wrapText="1"/>
    </xf>
    <xf numFmtId="0" fontId="0" fillId="0" borderId="0" xfId="0" applyBorder="1" applyAlignment="1">
      <alignment vertical="top" wrapText="1"/>
    </xf>
    <xf numFmtId="0" fontId="11" fillId="0" borderId="0" xfId="0" applyFont="1" applyBorder="1" applyAlignment="1">
      <alignment horizontal="left" vertical="top" wrapText="1"/>
    </xf>
    <xf numFmtId="0" fontId="12" fillId="0" borderId="0" xfId="0" applyFont="1" applyBorder="1" applyAlignment="1">
      <alignment horizontal="left" vertical="top" wrapText="1"/>
    </xf>
    <xf numFmtId="0" fontId="12" fillId="0" borderId="0" xfId="0" applyFont="1" applyBorder="1" applyAlignment="1">
      <alignment vertical="top" wrapText="1"/>
    </xf>
    <xf numFmtId="0" fontId="2" fillId="0" borderId="7" xfId="0" applyFont="1" applyBorder="1" applyAlignment="1">
      <alignment horizontal="center" vertical="center" wrapText="1"/>
    </xf>
    <xf numFmtId="0" fontId="0" fillId="0" borderId="24" xfId="0" applyBorder="1" applyAlignment="1">
      <alignment horizontal="center" wrapText="1"/>
    </xf>
    <xf numFmtId="0" fontId="11" fillId="0" borderId="10" xfId="0" applyFont="1" applyBorder="1" applyAlignment="1">
      <alignment horizontal="left" vertical="top" wrapText="1"/>
    </xf>
    <xf numFmtId="0" fontId="0" fillId="0" borderId="0" xfId="0" applyBorder="1" applyAlignment="1">
      <alignment horizontal="center" vertical="center"/>
    </xf>
    <xf numFmtId="0" fontId="0" fillId="0" borderId="25" xfId="0" applyBorder="1" applyAlignment="1">
      <alignment horizontal="center" vertical="center"/>
    </xf>
    <xf numFmtId="0" fontId="2" fillId="0" borderId="26" xfId="0" applyFont="1" applyBorder="1" applyAlignment="1">
      <alignment horizontal="center" vertical="center" wrapText="1"/>
    </xf>
    <xf numFmtId="0" fontId="10" fillId="0" borderId="9" xfId="0" applyFont="1" applyBorder="1" applyAlignment="1">
      <alignment horizontal="center" wrapText="1"/>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2" fillId="0" borderId="27"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7"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4" xfId="0" applyFont="1" applyBorder="1" applyAlignment="1">
      <alignment horizontal="center" vertical="center"/>
    </xf>
    <xf numFmtId="0" fontId="2" fillId="0" borderId="3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8" xfId="0" applyFont="1" applyBorder="1" applyAlignment="1">
      <alignment horizontal="center" vertical="center" wrapText="1"/>
    </xf>
    <xf numFmtId="0" fontId="13" fillId="0" borderId="0" xfId="0" applyFont="1" applyBorder="1" applyAlignment="1">
      <alignment horizontal="left" vertical="top" wrapText="1"/>
    </xf>
    <xf numFmtId="0" fontId="13" fillId="0" borderId="0" xfId="0" applyFont="1" applyAlignment="1">
      <alignment horizontal="left" vertical="top" wrapText="1"/>
    </xf>
    <xf numFmtId="0" fontId="0" fillId="0" borderId="0" xfId="0" applyAlignment="1">
      <alignment horizontal="left" indent="2"/>
    </xf>
    <xf numFmtId="0" fontId="1" fillId="0" borderId="0" xfId="0" applyFont="1" applyAlignment="1">
      <alignment horizontal="center" vertical="center"/>
    </xf>
    <xf numFmtId="0" fontId="2" fillId="0" borderId="3" xfId="0" applyFont="1" applyBorder="1" applyAlignment="1">
      <alignment horizontal="right" vertical="center"/>
    </xf>
    <xf numFmtId="0" fontId="2" fillId="0" borderId="3" xfId="0" applyFont="1" applyBorder="1" applyAlignment="1">
      <alignment horizontal="right"/>
    </xf>
    <xf numFmtId="0" fontId="2" fillId="0" borderId="37"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0" fillId="0" borderId="7" xfId="0" applyBorder="1" applyAlignment="1">
      <alignment horizontal="center" vertical="center"/>
    </xf>
    <xf numFmtId="0" fontId="0" fillId="0" borderId="29" xfId="0" applyBorder="1" applyAlignment="1">
      <alignment horizontal="center" vertical="center"/>
    </xf>
    <xf numFmtId="0" fontId="0" fillId="0" borderId="24" xfId="0" applyBorder="1" applyAlignment="1">
      <alignment horizontal="center" vertical="center"/>
    </xf>
    <xf numFmtId="0" fontId="2" fillId="0" borderId="30" xfId="0" applyFont="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11" fillId="0" borderId="0" xfId="0" applyFont="1" applyBorder="1" applyAlignment="1">
      <alignment vertical="top" wrapText="1"/>
    </xf>
    <xf numFmtId="0" fontId="0" fillId="0" borderId="0" xfId="0" applyBorder="1" applyAlignment="1">
      <alignment vertical="top" wrapText="1"/>
    </xf>
    <xf numFmtId="0" fontId="13" fillId="0" borderId="13" xfId="0" applyFont="1" applyBorder="1" applyAlignment="1">
      <alignment horizontal="center" wrapText="1"/>
    </xf>
    <xf numFmtId="0" fontId="0" fillId="0" borderId="35" xfId="0" applyBorder="1" applyAlignment="1">
      <alignment horizontal="center" wrapText="1"/>
    </xf>
    <xf numFmtId="0" fontId="13" fillId="0" borderId="28" xfId="0" applyFont="1" applyBorder="1" applyAlignment="1">
      <alignment horizontal="center" wrapText="1"/>
    </xf>
    <xf numFmtId="0" fontId="0" fillId="0" borderId="29" xfId="0" applyBorder="1" applyAlignment="1">
      <alignment horizontal="center" wrapText="1"/>
    </xf>
    <xf numFmtId="0" fontId="13" fillId="0" borderId="0" xfId="0" applyFont="1" applyBorder="1" applyAlignment="1">
      <alignment horizontal="center" wrapText="1"/>
    </xf>
    <xf numFmtId="0" fontId="0" fillId="0" borderId="0" xfId="0" applyAlignment="1">
      <alignment horizontal="center"/>
    </xf>
    <xf numFmtId="0" fontId="13" fillId="0" borderId="0" xfId="0" applyFont="1" applyBorder="1" applyAlignment="1">
      <alignment horizontal="center"/>
    </xf>
    <xf numFmtId="0" fontId="13" fillId="0" borderId="1" xfId="0" applyFont="1" applyBorder="1" applyAlignment="1">
      <alignment horizontal="left" wrapText="1"/>
    </xf>
    <xf numFmtId="0" fontId="0" fillId="0" borderId="1" xfId="0" applyBorder="1" applyAlignment="1">
      <alignment horizontal="left"/>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3" fillId="0" borderId="35" xfId="0" applyFont="1" applyBorder="1" applyAlignment="1">
      <alignment horizontal="center" vertical="center" wrapText="1"/>
    </xf>
    <xf numFmtId="0" fontId="13" fillId="0" borderId="0" xfId="0" applyFont="1" applyAlignment="1">
      <alignment horizontal="center" vertical="center"/>
    </xf>
    <xf numFmtId="0" fontId="13" fillId="0" borderId="3" xfId="0" applyFont="1" applyBorder="1" applyAlignment="1">
      <alignment horizontal="center" vertical="center"/>
    </xf>
    <xf numFmtId="0" fontId="13" fillId="0" borderId="13" xfId="0" applyFont="1" applyBorder="1" applyAlignment="1">
      <alignment horizontal="left" vertical="center" wrapText="1"/>
    </xf>
    <xf numFmtId="0" fontId="13" fillId="0" borderId="12" xfId="0" applyFont="1" applyBorder="1" applyAlignment="1">
      <alignment horizontal="left" vertical="center" wrapText="1"/>
    </xf>
    <xf numFmtId="0" fontId="13" fillId="0" borderId="28" xfId="0" applyFont="1" applyBorder="1" applyAlignment="1">
      <alignment horizontal="left" vertical="center" wrapText="1"/>
    </xf>
    <xf numFmtId="0" fontId="13" fillId="0" borderId="36" xfId="0" applyFont="1" applyBorder="1" applyAlignment="1">
      <alignment horizontal="left" vertical="center" wrapText="1"/>
    </xf>
    <xf numFmtId="0" fontId="12" fillId="0" borderId="0" xfId="0" applyFont="1" applyBorder="1" applyAlignment="1">
      <alignment vertical="top" wrapText="1"/>
    </xf>
    <xf numFmtId="0" fontId="2" fillId="0" borderId="31"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0" borderId="32" xfId="0" applyFont="1" applyBorder="1" applyAlignment="1">
      <alignment horizontal="center"/>
    </xf>
    <xf numFmtId="0" fontId="2" fillId="0" borderId="3" xfId="0" applyFont="1" applyBorder="1" applyAlignment="1">
      <alignment horizontal="center"/>
    </xf>
    <xf numFmtId="0" fontId="0" fillId="0" borderId="2" xfId="0" applyBorder="1" applyAlignment="1">
      <alignment vertical="center" wrapText="1"/>
    </xf>
    <xf numFmtId="0" fontId="0" fillId="0" borderId="4" xfId="0" applyBorder="1" applyAlignment="1">
      <alignment vertical="center" wrapText="1"/>
    </xf>
    <xf numFmtId="0" fontId="2" fillId="0" borderId="5" xfId="0" applyFont="1" applyBorder="1" applyAlignment="1">
      <alignment horizontal="center" vertical="center" wrapText="1"/>
    </xf>
    <xf numFmtId="0" fontId="0" fillId="0" borderId="19" xfId="0" applyBorder="1" applyAlignment="1">
      <alignment horizontal="center" vertical="center"/>
    </xf>
    <xf numFmtId="0" fontId="0" fillId="0" borderId="6" xfId="0"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11" fillId="0" borderId="0" xfId="0" applyFont="1" applyAlignment="1">
      <alignment horizontal="left" vertical="top" indent="2"/>
    </xf>
    <xf numFmtId="0" fontId="0" fillId="0" borderId="35" xfId="0" applyBorder="1" applyAlignment="1">
      <alignment horizontal="center"/>
    </xf>
    <xf numFmtId="0" fontId="13" fillId="0" borderId="28" xfId="0" applyFont="1" applyBorder="1" applyAlignment="1">
      <alignment horizontal="center"/>
    </xf>
    <xf numFmtId="0" fontId="0" fillId="0" borderId="29" xfId="0" applyBorder="1" applyAlignment="1">
      <alignment horizontal="center"/>
    </xf>
    <xf numFmtId="0" fontId="0" fillId="0" borderId="2" xfId="0" applyBorder="1" applyAlignment="1">
      <alignment vertical="center"/>
    </xf>
    <xf numFmtId="0" fontId="0" fillId="0" borderId="4" xfId="0" applyBorder="1" applyAlignment="1">
      <alignment vertical="center"/>
    </xf>
    <xf numFmtId="0" fontId="0" fillId="0" borderId="19" xfId="0" applyBorder="1" applyAlignment="1">
      <alignment horizontal="center"/>
    </xf>
    <xf numFmtId="0" fontId="0" fillId="0" borderId="6" xfId="0" applyBorder="1" applyAlignment="1">
      <alignment horizontal="center"/>
    </xf>
    <xf numFmtId="0" fontId="13" fillId="0" borderId="2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34" xfId="0" applyFont="1" applyBorder="1" applyAlignment="1">
      <alignment horizontal="left" vertical="center"/>
    </xf>
    <xf numFmtId="0" fontId="13" fillId="0" borderId="33" xfId="0" applyFont="1" applyBorder="1" applyAlignment="1">
      <alignment horizontal="left" vertical="center"/>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2" fillId="0" borderId="7" xfId="0" applyFont="1"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xf>
    <xf numFmtId="0" fontId="0" fillId="0" borderId="7" xfId="0" applyBorder="1" applyAlignment="1">
      <alignment horizontal="center"/>
    </xf>
    <xf numFmtId="0" fontId="0" fillId="0" borderId="28" xfId="0" applyBorder="1" applyAlignment="1">
      <alignment horizontal="center"/>
    </xf>
    <xf numFmtId="0" fontId="0" fillId="0" borderId="24" xfId="0" applyBorder="1" applyAlignment="1">
      <alignment horizontal="center"/>
    </xf>
    <xf numFmtId="0" fontId="2" fillId="0" borderId="3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2" xfId="0" applyFont="1" applyBorder="1" applyAlignment="1">
      <alignment horizontal="center" vertical="center" wrapText="1"/>
    </xf>
    <xf numFmtId="0" fontId="14" fillId="0" borderId="0" xfId="0" applyFont="1"/>
    <xf numFmtId="0" fontId="13" fillId="0" borderId="0" xfId="0" applyFont="1" applyAlignment="1">
      <alignment wrapText="1"/>
    </xf>
    <xf numFmtId="0" fontId="13" fillId="0" borderId="0" xfId="0" applyFont="1"/>
    <xf numFmtId="177" fontId="13" fillId="0" borderId="0" xfId="0" applyNumberFormat="1" applyFont="1"/>
    <xf numFmtId="178" fontId="13" fillId="0" borderId="0" xfId="0" applyNumberFormat="1" applyFont="1"/>
    <xf numFmtId="179" fontId="13" fillId="0" borderId="0" xfId="0" applyNumberFormat="1" applyFont="1"/>
    <xf numFmtId="0" fontId="14" fillId="0" borderId="0" xfId="0" applyNumberFormat="1" applyFont="1" applyAlignment="1">
      <alignment horizontal="left" vertical="top"/>
    </xf>
    <xf numFmtId="0" fontId="13" fillId="0" borderId="0" xfId="0" applyNumberFormat="1" applyFont="1" applyAlignment="1">
      <alignment horizontal="left" vertical="top" wrapText="1"/>
    </xf>
    <xf numFmtId="180" fontId="9" fillId="0" borderId="1" xfId="0" applyNumberFormat="1" applyFont="1" applyBorder="1" applyAlignment="1">
      <alignment horizontal="right" vertical="center"/>
    </xf>
    <xf numFmtId="180" fontId="9" fillId="0" borderId="2" xfId="0" applyNumberFormat="1" applyFont="1" applyBorder="1" applyAlignment="1">
      <alignment horizontal="right" vertical="center"/>
    </xf>
    <xf numFmtId="181" fontId="9" fillId="0" borderId="1" xfId="0" applyNumberFormat="1" applyFont="1" applyBorder="1" applyAlignment="1">
      <alignment horizontal="right" vertical="center"/>
    </xf>
    <xf numFmtId="181" fontId="9" fillId="0" borderId="2" xfId="0" applyNumberFormat="1" applyFont="1" applyBorder="1" applyAlignment="1">
      <alignment horizontal="right" vertical="center"/>
    </xf>
    <xf numFmtId="182" fontId="9" fillId="0" borderId="2" xfId="0" applyNumberFormat="1" applyFont="1" applyBorder="1" applyAlignment="1">
      <alignment horizontal="right" vertical="center"/>
    </xf>
    <xf numFmtId="180" fontId="9" fillId="0" borderId="14" xfId="0" applyNumberFormat="1" applyFont="1" applyBorder="1" applyAlignment="1">
      <alignment horizontal="right" vertical="center"/>
    </xf>
    <xf numFmtId="180" fontId="9" fillId="0" borderId="20" xfId="0" applyNumberFormat="1" applyFont="1" applyBorder="1" applyAlignment="1">
      <alignment horizontal="right" vertical="center"/>
    </xf>
    <xf numFmtId="183" fontId="9" fillId="0" borderId="20" xfId="0" applyNumberFormat="1" applyFont="1" applyBorder="1" applyAlignment="1">
      <alignment horizontal="right" vertical="center"/>
    </xf>
    <xf numFmtId="0" fontId="15" fillId="0" borderId="0" xfId="0" applyFont="1" applyBorder="1" applyAlignment="1">
      <alignment horizontal="left" wrapText="1"/>
    </xf>
    <xf numFmtId="180" fontId="9" fillId="0" borderId="1" xfId="0" applyNumberFormat="1" applyFont="1" applyBorder="1" applyAlignment="1">
      <alignment horizontal="right"/>
    </xf>
    <xf numFmtId="180" fontId="16" fillId="0" borderId="1" xfId="0" applyNumberFormat="1" applyFont="1" applyBorder="1" applyAlignment="1">
      <alignment horizontal="right"/>
    </xf>
    <xf numFmtId="180" fontId="9" fillId="0" borderId="2" xfId="0" applyNumberFormat="1" applyFont="1" applyBorder="1" applyAlignment="1">
      <alignment horizontal="right"/>
    </xf>
    <xf numFmtId="180" fontId="16" fillId="0" borderId="2" xfId="0" applyNumberFormat="1" applyFont="1" applyBorder="1" applyAlignment="1">
      <alignment horizontal="right"/>
    </xf>
    <xf numFmtId="183" fontId="9" fillId="0" borderId="2" xfId="0" applyNumberFormat="1" applyFont="1" applyBorder="1" applyAlignment="1">
      <alignment horizontal="right"/>
    </xf>
    <xf numFmtId="183" fontId="16" fillId="0" borderId="2" xfId="0" applyNumberFormat="1" applyFont="1" applyBorder="1" applyAlignment="1">
      <alignment horizontal="right"/>
    </xf>
    <xf numFmtId="0" fontId="17" fillId="0" borderId="0" xfId="0" applyFont="1" applyBorder="1" applyAlignment="1">
      <alignment horizontal="left" indent="2"/>
    </xf>
    <xf numFmtId="0" fontId="18" fillId="0" borderId="0" xfId="0" applyFont="1" applyBorder="1" applyAlignment="1">
      <alignment horizontal="left" indent="2"/>
    </xf>
    <xf numFmtId="180" fontId="9" fillId="0" borderId="9" xfId="0" applyNumberFormat="1" applyFont="1" applyBorder="1" applyAlignment="1">
      <alignment horizontal="right" vertical="center"/>
    </xf>
    <xf numFmtId="180" fontId="9" fillId="0" borderId="19" xfId="0" applyNumberFormat="1" applyFont="1" applyBorder="1" applyAlignment="1">
      <alignment horizontal="right" vertical="center"/>
    </xf>
    <xf numFmtId="181" fontId="9" fillId="0" borderId="9" xfId="0" applyNumberFormat="1" applyFont="1" applyBorder="1" applyAlignment="1">
      <alignment horizontal="right" vertical="center"/>
    </xf>
    <xf numFmtId="181" fontId="9" fillId="0" borderId="19" xfId="0" applyNumberFormat="1" applyFont="1" applyBorder="1" applyAlignment="1">
      <alignment horizontal="right" vertical="center"/>
    </xf>
    <xf numFmtId="180" fontId="9" fillId="0" borderId="21" xfId="0" applyNumberFormat="1" applyFont="1" applyBorder="1" applyAlignment="1">
      <alignment horizontal="right" vertical="center"/>
    </xf>
    <xf numFmtId="180" fontId="9" fillId="0" borderId="22" xfId="0" applyNumberFormat="1" applyFont="1" applyBorder="1" applyAlignment="1">
      <alignment horizontal="right" vertical="center"/>
    </xf>
    <xf numFmtId="180" fontId="9" fillId="0" borderId="9" xfId="0" applyNumberFormat="1" applyFont="1" applyBorder="1" applyAlignment="1">
      <alignment horizontal="right"/>
    </xf>
    <xf numFmtId="180" fontId="16" fillId="0" borderId="9" xfId="0" applyNumberFormat="1" applyFont="1" applyBorder="1" applyAlignment="1">
      <alignment horizontal="right"/>
    </xf>
    <xf numFmtId="180" fontId="9" fillId="0" borderId="19" xfId="0" applyNumberFormat="1" applyFont="1" applyBorder="1" applyAlignment="1">
      <alignment horizontal="right"/>
    </xf>
    <xf numFmtId="180" fontId="16" fillId="0" borderId="19" xfId="0" applyNumberFormat="1" applyFont="1" applyBorder="1" applyAlignment="1">
      <alignment horizontal="right"/>
    </xf>
    <xf numFmtId="0" fontId="17" fillId="0" borderId="16" xfId="0" applyFont="1" applyBorder="1" applyAlignment="1">
      <alignment horizontal="left" indent="2"/>
    </xf>
    <xf numFmtId="0" fontId="18" fillId="0" borderId="16" xfId="0" applyFont="1" applyBorder="1" applyAlignment="1">
      <alignment horizontal="left" indent="2"/>
    </xf>
    <xf numFmtId="183" fontId="9" fillId="0" borderId="2" xfId="0" applyNumberFormat="1" applyFont="1" applyBorder="1" applyAlignment="1">
      <alignment horizontal="right" vertical="center"/>
    </xf>
    <xf numFmtId="186" fontId="9" fillId="0" borderId="20" xfId="0" applyNumberFormat="1" applyFont="1" applyBorder="1" applyAlignment="1">
      <alignment horizontal="right" vertical="center"/>
    </xf>
    <xf numFmtId="183" fontId="9" fillId="0" borderId="9" xfId="0" applyNumberFormat="1" applyFont="1" applyBorder="1" applyAlignment="1">
      <alignment horizontal="right" vertical="center"/>
    </xf>
    <xf numFmtId="0" fontId="9" fillId="0" borderId="9" xfId="0" applyFont="1" applyBorder="1" applyAlignment="1">
      <alignment horizontal="right" vertical="center"/>
    </xf>
    <xf numFmtId="183" fontId="9" fillId="0" borderId="21" xfId="0" applyNumberFormat="1" applyFont="1" applyBorder="1" applyAlignment="1">
      <alignment horizontal="right" vertical="center"/>
    </xf>
    <xf numFmtId="186" fontId="9" fillId="0" borderId="9" xfId="0" applyNumberFormat="1" applyFont="1" applyBorder="1" applyAlignment="1">
      <alignment horizontal="right"/>
    </xf>
    <xf numFmtId="186" fontId="16" fillId="0" borderId="9" xfId="0" applyNumberFormat="1" applyFont="1" applyBorder="1" applyAlignment="1">
      <alignment horizontal="right"/>
    </xf>
    <xf numFmtId="183" fontId="9" fillId="0" borderId="9" xfId="0" applyNumberFormat="1" applyFont="1" applyBorder="1" applyAlignment="1">
      <alignment horizontal="right"/>
    </xf>
    <xf numFmtId="183" fontId="16"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8"/>
  <sheetViews>
    <sheetView tabSelected="1" workbookViewId="0">
      <selection sqref="A1:J1"/>
    </sheetView>
  </sheetViews>
  <sheetFormatPr defaultRowHeight="16.5"/>
  <cols>
    <col min="1" max="1" width="7.125" style="3" customWidth="1"/>
    <col min="2" max="3" width="4.125" style="3" customWidth="1"/>
    <col min="4" max="10" width="9.625" customWidth="1"/>
    <col min="11" max="12" width="9.625" style="3" customWidth="1"/>
    <col min="13" max="17" width="9.625" customWidth="1"/>
    <col min="18" max="18" width="8.625" customWidth="1"/>
    <col min="19" max="19" width="2.125" customWidth="1"/>
    <col min="20" max="20" width="5.625" customWidth="1"/>
    <col min="21" max="21" width="7.125" style="3" customWidth="1"/>
    <col min="22" max="23" width="4.125" style="3" customWidth="1"/>
    <col min="24" max="25" width="11.125" customWidth="1"/>
    <col min="26" max="26" width="9.625" hidden="1" customWidth="1"/>
    <col min="27" max="30" width="11.125" customWidth="1"/>
    <col min="31" max="31" width="9.625" style="3" customWidth="1"/>
    <col min="32" max="37" width="9.625" customWidth="1"/>
    <col min="38" max="38" width="8.625" customWidth="1"/>
    <col min="39" max="39" width="2.125" customWidth="1"/>
    <col min="40" max="40" width="5.625" customWidth="1"/>
  </cols>
  <sheetData>
    <row r="1" spans="1:40" ht="39.950000000000003" customHeight="1">
      <c r="A1" s="92" t="s">
        <v>70</v>
      </c>
      <c r="B1" s="92"/>
      <c r="C1" s="92"/>
      <c r="D1" s="92"/>
      <c r="E1" s="92"/>
      <c r="F1" s="92"/>
      <c r="G1" s="92"/>
      <c r="H1" s="92"/>
      <c r="I1" s="92"/>
      <c r="J1" s="92"/>
      <c r="K1" s="92" t="s">
        <v>70</v>
      </c>
      <c r="L1" s="92"/>
      <c r="M1" s="92"/>
      <c r="N1" s="92"/>
      <c r="O1" s="92"/>
      <c r="P1" s="92"/>
      <c r="Q1" s="92"/>
      <c r="R1" s="92"/>
      <c r="S1" s="92"/>
      <c r="T1" s="92"/>
      <c r="U1" s="92" t="s">
        <v>71</v>
      </c>
      <c r="V1" s="92"/>
      <c r="W1" s="92"/>
      <c r="X1" s="92"/>
      <c r="Y1" s="92"/>
      <c r="Z1" s="92"/>
      <c r="AA1" s="92"/>
      <c r="AB1" s="92"/>
      <c r="AC1" s="92"/>
      <c r="AD1" s="92"/>
      <c r="AE1" s="92" t="s">
        <v>71</v>
      </c>
      <c r="AF1" s="92"/>
      <c r="AG1" s="92"/>
      <c r="AH1" s="92"/>
      <c r="AI1" s="92"/>
      <c r="AJ1" s="92"/>
      <c r="AK1" s="92"/>
      <c r="AL1" s="92"/>
      <c r="AM1" s="92"/>
      <c r="AN1" s="92"/>
    </row>
    <row r="2" spans="1:40" ht="15" customHeight="1" thickBot="1">
      <c r="A2" s="22"/>
      <c r="B2" s="22"/>
      <c r="C2" s="23"/>
      <c r="D2" s="1"/>
      <c r="E2" s="26"/>
      <c r="F2" s="26"/>
      <c r="G2" s="93" t="s">
        <v>12</v>
      </c>
      <c r="H2" s="93"/>
      <c r="I2" s="93"/>
      <c r="J2" s="94"/>
      <c r="M2" s="1"/>
      <c r="N2" s="1"/>
      <c r="O2" s="1"/>
      <c r="P2" s="1"/>
      <c r="Q2" s="26"/>
      <c r="R2" s="94" t="s">
        <v>15</v>
      </c>
      <c r="S2" s="94"/>
      <c r="T2" s="94"/>
      <c r="U2" s="22"/>
      <c r="V2" s="22"/>
      <c r="W2" s="23"/>
      <c r="X2" s="1"/>
      <c r="Y2" s="1"/>
      <c r="Z2" s="26"/>
      <c r="AA2" s="26"/>
      <c r="AB2" s="26"/>
      <c r="AC2" s="93" t="s">
        <v>12</v>
      </c>
      <c r="AD2" s="94"/>
      <c r="AF2" s="1"/>
      <c r="AG2" s="1"/>
      <c r="AH2" s="1"/>
      <c r="AI2" s="1"/>
      <c r="AJ2" s="1"/>
      <c r="AK2" s="26"/>
      <c r="AL2" s="94" t="s">
        <v>12</v>
      </c>
      <c r="AM2" s="94"/>
      <c r="AN2" s="94"/>
    </row>
    <row r="3" spans="1:40" ht="6.95" customHeight="1">
      <c r="A3" s="98" t="s">
        <v>31</v>
      </c>
      <c r="B3" s="98"/>
      <c r="C3" s="98"/>
      <c r="D3" s="95" t="s">
        <v>2</v>
      </c>
      <c r="E3" s="103" t="s">
        <v>27</v>
      </c>
      <c r="F3" s="78" t="s">
        <v>3</v>
      </c>
      <c r="G3" s="79"/>
      <c r="H3" s="79"/>
      <c r="I3" s="79"/>
      <c r="J3" s="80"/>
      <c r="K3" s="79" t="s">
        <v>45</v>
      </c>
      <c r="L3" s="79"/>
      <c r="M3" s="100"/>
      <c r="N3" s="103" t="s">
        <v>7</v>
      </c>
      <c r="O3" s="103" t="s">
        <v>33</v>
      </c>
      <c r="P3" s="103" t="s">
        <v>34</v>
      </c>
      <c r="Q3" s="134" t="s">
        <v>46</v>
      </c>
      <c r="R3" s="127" t="s">
        <v>31</v>
      </c>
      <c r="S3" s="79"/>
      <c r="T3" s="79"/>
      <c r="U3" s="98" t="s">
        <v>31</v>
      </c>
      <c r="V3" s="98"/>
      <c r="W3" s="98"/>
      <c r="X3" s="160" t="s">
        <v>32</v>
      </c>
      <c r="Y3" s="73" t="s">
        <v>47</v>
      </c>
      <c r="Z3" s="64"/>
      <c r="AA3" s="78" t="s">
        <v>28</v>
      </c>
      <c r="AB3" s="156"/>
      <c r="AC3" s="157"/>
      <c r="AD3" s="153" t="s">
        <v>42</v>
      </c>
      <c r="AE3" s="153" t="s">
        <v>41</v>
      </c>
      <c r="AF3" s="103" t="s">
        <v>40</v>
      </c>
      <c r="AG3" s="103" t="s">
        <v>39</v>
      </c>
      <c r="AH3" s="103" t="s">
        <v>38</v>
      </c>
      <c r="AI3" s="103" t="s">
        <v>37</v>
      </c>
      <c r="AJ3" s="103" t="s">
        <v>36</v>
      </c>
      <c r="AK3" s="134" t="s">
        <v>26</v>
      </c>
      <c r="AL3" s="127" t="s">
        <v>31</v>
      </c>
      <c r="AM3" s="79"/>
      <c r="AN3" s="79"/>
    </row>
    <row r="4" spans="1:40" ht="6.95" customHeight="1">
      <c r="A4" s="99"/>
      <c r="B4" s="99"/>
      <c r="C4" s="99"/>
      <c r="D4" s="96"/>
      <c r="E4" s="104"/>
      <c r="F4" s="81"/>
      <c r="G4" s="82"/>
      <c r="H4" s="82"/>
      <c r="I4" s="82"/>
      <c r="J4" s="83"/>
      <c r="K4" s="101"/>
      <c r="L4" s="101"/>
      <c r="M4" s="102"/>
      <c r="N4" s="104"/>
      <c r="O4" s="104"/>
      <c r="P4" s="104"/>
      <c r="Q4" s="145"/>
      <c r="R4" s="128"/>
      <c r="S4" s="129"/>
      <c r="T4" s="129"/>
      <c r="U4" s="99"/>
      <c r="V4" s="99"/>
      <c r="W4" s="99"/>
      <c r="X4" s="161"/>
      <c r="Y4" s="74"/>
      <c r="Z4" s="65"/>
      <c r="AA4" s="158"/>
      <c r="AB4" s="142"/>
      <c r="AC4" s="159"/>
      <c r="AD4" s="154"/>
      <c r="AE4" s="154"/>
      <c r="AF4" s="143"/>
      <c r="AG4" s="143"/>
      <c r="AH4" s="143"/>
      <c r="AI4" s="132"/>
      <c r="AJ4" s="137"/>
      <c r="AK4" s="135"/>
      <c r="AL4" s="128"/>
      <c r="AM4" s="129"/>
      <c r="AN4" s="129"/>
    </row>
    <row r="5" spans="1:40" ht="9.9499999999999993" customHeight="1">
      <c r="A5" s="99"/>
      <c r="B5" s="99"/>
      <c r="C5" s="99"/>
      <c r="D5" s="96"/>
      <c r="E5" s="104"/>
      <c r="F5" s="76" t="s">
        <v>5</v>
      </c>
      <c r="G5" s="84" t="s">
        <v>14</v>
      </c>
      <c r="H5" s="67"/>
      <c r="I5" s="86" t="s">
        <v>4</v>
      </c>
      <c r="J5" s="68"/>
      <c r="K5" s="87" t="s">
        <v>5</v>
      </c>
      <c r="L5" s="76" t="s">
        <v>6</v>
      </c>
      <c r="M5" s="76" t="s">
        <v>29</v>
      </c>
      <c r="N5" s="104"/>
      <c r="O5" s="104"/>
      <c r="P5" s="104"/>
      <c r="Q5" s="145"/>
      <c r="R5" s="128"/>
      <c r="S5" s="129"/>
      <c r="T5" s="129"/>
      <c r="U5" s="99"/>
      <c r="V5" s="99"/>
      <c r="W5" s="99"/>
      <c r="X5" s="161"/>
      <c r="Y5" s="74"/>
      <c r="Z5" s="76" t="s">
        <v>35</v>
      </c>
      <c r="AA5" s="76" t="s">
        <v>5</v>
      </c>
      <c r="AB5" s="76" t="s">
        <v>30</v>
      </c>
      <c r="AC5" s="76" t="s">
        <v>11</v>
      </c>
      <c r="AD5" s="154"/>
      <c r="AE5" s="154"/>
      <c r="AF5" s="143"/>
      <c r="AG5" s="143"/>
      <c r="AH5" s="143"/>
      <c r="AI5" s="132"/>
      <c r="AJ5" s="137"/>
      <c r="AK5" s="135"/>
      <c r="AL5" s="128"/>
      <c r="AM5" s="129"/>
      <c r="AN5" s="129"/>
    </row>
    <row r="6" spans="1:40" ht="77.099999999999994" customHeight="1" thickBot="1">
      <c r="A6" s="85"/>
      <c r="B6" s="85"/>
      <c r="C6" s="85"/>
      <c r="D6" s="97"/>
      <c r="E6" s="105"/>
      <c r="F6" s="77"/>
      <c r="G6" s="85"/>
      <c r="H6" s="69" t="s">
        <v>44</v>
      </c>
      <c r="I6" s="77"/>
      <c r="J6" s="58" t="s">
        <v>43</v>
      </c>
      <c r="K6" s="88"/>
      <c r="L6" s="77"/>
      <c r="M6" s="77"/>
      <c r="N6" s="105"/>
      <c r="O6" s="105"/>
      <c r="P6" s="105"/>
      <c r="Q6" s="146"/>
      <c r="R6" s="130"/>
      <c r="S6" s="131"/>
      <c r="T6" s="131"/>
      <c r="U6" s="85"/>
      <c r="V6" s="85"/>
      <c r="W6" s="85"/>
      <c r="X6" s="162"/>
      <c r="Y6" s="75"/>
      <c r="Z6" s="77"/>
      <c r="AA6" s="77"/>
      <c r="AB6" s="77"/>
      <c r="AC6" s="77"/>
      <c r="AD6" s="155"/>
      <c r="AE6" s="155"/>
      <c r="AF6" s="144"/>
      <c r="AG6" s="144"/>
      <c r="AH6" s="144"/>
      <c r="AI6" s="133"/>
      <c r="AJ6" s="138"/>
      <c r="AK6" s="136"/>
      <c r="AL6" s="130"/>
      <c r="AM6" s="131"/>
      <c r="AN6" s="131"/>
    </row>
    <row r="7" spans="1:40" ht="5.0999999999999996" customHeight="1">
      <c r="A7" s="17"/>
      <c r="B7" s="18"/>
      <c r="C7" s="18"/>
      <c r="D7" s="5"/>
      <c r="E7" s="6"/>
      <c r="F7" s="6"/>
      <c r="G7" s="7"/>
      <c r="H7" s="7"/>
      <c r="I7" s="7"/>
      <c r="J7" s="7"/>
      <c r="K7" s="15"/>
      <c r="L7" s="15"/>
      <c r="M7" s="13"/>
      <c r="N7" s="13"/>
      <c r="O7" s="13"/>
      <c r="P7" s="13"/>
      <c r="Q7" s="11"/>
      <c r="R7" s="9"/>
      <c r="S7" s="9"/>
      <c r="T7" s="9"/>
      <c r="U7" s="17"/>
      <c r="V7" s="18"/>
      <c r="W7" s="18"/>
      <c r="X7" s="5"/>
      <c r="Y7" s="70"/>
      <c r="Z7" s="6"/>
      <c r="AA7" s="6"/>
      <c r="AB7" s="6"/>
      <c r="AC7" s="7"/>
      <c r="AD7" s="7"/>
      <c r="AE7" s="15"/>
      <c r="AF7" s="13"/>
      <c r="AG7" s="13"/>
      <c r="AH7" s="13"/>
      <c r="AI7" s="13"/>
      <c r="AJ7" s="13"/>
      <c r="AK7" s="11"/>
      <c r="AL7" s="9"/>
      <c r="AM7" s="9"/>
      <c r="AN7" s="9"/>
    </row>
    <row r="8" spans="1:40" ht="12.6" customHeight="1">
      <c r="A8" s="187">
        <v>2016</v>
      </c>
      <c r="B8" s="91"/>
      <c r="C8" s="179"/>
      <c r="D8" s="181">
        <v>2224075</v>
      </c>
      <c r="E8" s="183">
        <v>114971</v>
      </c>
      <c r="F8" s="183">
        <v>1006360</v>
      </c>
      <c r="G8" s="183">
        <v>510388</v>
      </c>
      <c r="H8" s="185">
        <v>0</v>
      </c>
      <c r="I8" s="183">
        <v>495972</v>
      </c>
      <c r="J8" s="185">
        <v>0</v>
      </c>
      <c r="K8" s="195">
        <v>47515</v>
      </c>
      <c r="L8" s="195">
        <v>25486</v>
      </c>
      <c r="M8" s="195">
        <v>22029</v>
      </c>
      <c r="N8" s="195">
        <v>181907</v>
      </c>
      <c r="O8" s="195">
        <v>70855</v>
      </c>
      <c r="P8" s="195">
        <v>3706</v>
      </c>
      <c r="Q8" s="197">
        <v>45627</v>
      </c>
      <c r="R8" s="199">
        <v>2016</v>
      </c>
      <c r="S8" s="91"/>
      <c r="T8" s="29"/>
      <c r="U8" s="187">
        <v>2016</v>
      </c>
      <c r="V8" s="91"/>
      <c r="W8" s="179"/>
      <c r="X8" s="181">
        <v>2826</v>
      </c>
      <c r="Y8" s="195">
        <v>378354</v>
      </c>
      <c r="Z8" s="183">
        <v>23746</v>
      </c>
      <c r="AA8" s="183">
        <v>177274</v>
      </c>
      <c r="AB8" s="183">
        <v>93888</v>
      </c>
      <c r="AC8" s="183">
        <v>83385</v>
      </c>
      <c r="AD8" s="183">
        <v>72963</v>
      </c>
      <c r="AE8" s="195">
        <v>63016</v>
      </c>
      <c r="AF8" s="195">
        <v>11376</v>
      </c>
      <c r="AG8" s="195">
        <v>10644</v>
      </c>
      <c r="AH8" s="195">
        <v>1525</v>
      </c>
      <c r="AI8" s="195">
        <v>795</v>
      </c>
      <c r="AJ8" s="195">
        <v>-1</v>
      </c>
      <c r="AK8" s="197">
        <v>34363</v>
      </c>
      <c r="AL8" s="199">
        <v>2016</v>
      </c>
      <c r="AM8" s="91"/>
      <c r="AN8" s="29"/>
    </row>
    <row r="9" spans="1:40" ht="12.6" customHeight="1">
      <c r="A9" s="187">
        <v>2017</v>
      </c>
      <c r="B9" s="91"/>
      <c r="C9" s="179"/>
      <c r="D9" s="181">
        <v>2251246</v>
      </c>
      <c r="E9" s="183">
        <v>114957</v>
      </c>
      <c r="F9" s="183">
        <v>986412</v>
      </c>
      <c r="G9" s="183">
        <v>503312</v>
      </c>
      <c r="H9" s="183">
        <v>1377</v>
      </c>
      <c r="I9" s="183">
        <v>483100</v>
      </c>
      <c r="J9" s="183">
        <v>1191</v>
      </c>
      <c r="K9" s="195">
        <v>51085</v>
      </c>
      <c r="L9" s="195">
        <v>21186</v>
      </c>
      <c r="M9" s="195">
        <v>29899</v>
      </c>
      <c r="N9" s="195">
        <v>178467</v>
      </c>
      <c r="O9" s="195">
        <v>89967</v>
      </c>
      <c r="P9" s="195">
        <v>4190</v>
      </c>
      <c r="Q9" s="197">
        <v>50235</v>
      </c>
      <c r="R9" s="199">
        <v>2017</v>
      </c>
      <c r="S9" s="91"/>
      <c r="T9" s="29"/>
      <c r="U9" s="187">
        <v>2017</v>
      </c>
      <c r="V9" s="91"/>
      <c r="W9" s="179"/>
      <c r="X9" s="181">
        <v>2317</v>
      </c>
      <c r="Y9" s="195">
        <v>384978</v>
      </c>
      <c r="Z9" s="183">
        <v>23124</v>
      </c>
      <c r="AA9" s="183">
        <v>188638</v>
      </c>
      <c r="AB9" s="183">
        <v>94776</v>
      </c>
      <c r="AC9" s="183">
        <v>93862</v>
      </c>
      <c r="AD9" s="183">
        <v>76724</v>
      </c>
      <c r="AE9" s="195">
        <v>64077</v>
      </c>
      <c r="AF9" s="195">
        <v>12789</v>
      </c>
      <c r="AG9" s="195">
        <v>11100</v>
      </c>
      <c r="AH9" s="195">
        <v>1596</v>
      </c>
      <c r="AI9" s="195">
        <v>1535</v>
      </c>
      <c r="AJ9" s="195">
        <v>0</v>
      </c>
      <c r="AK9" s="197">
        <v>32178</v>
      </c>
      <c r="AL9" s="199">
        <v>2017</v>
      </c>
      <c r="AM9" s="91"/>
      <c r="AN9" s="29"/>
    </row>
    <row r="10" spans="1:40" ht="12.6" customHeight="1">
      <c r="A10" s="187">
        <v>2018</v>
      </c>
      <c r="B10" s="91"/>
      <c r="C10" s="179"/>
      <c r="D10" s="181">
        <v>2386945</v>
      </c>
      <c r="E10" s="183">
        <v>120057</v>
      </c>
      <c r="F10" s="183">
        <v>1077079</v>
      </c>
      <c r="G10" s="183">
        <v>567945</v>
      </c>
      <c r="H10" s="183">
        <v>839</v>
      </c>
      <c r="I10" s="183">
        <v>509135</v>
      </c>
      <c r="J10" s="183">
        <v>2791</v>
      </c>
      <c r="K10" s="195">
        <v>31825</v>
      </c>
      <c r="L10" s="195">
        <v>21378</v>
      </c>
      <c r="M10" s="195">
        <v>10447</v>
      </c>
      <c r="N10" s="195">
        <v>180111</v>
      </c>
      <c r="O10" s="195">
        <v>101171</v>
      </c>
      <c r="P10" s="195">
        <v>6100</v>
      </c>
      <c r="Q10" s="197">
        <v>69603</v>
      </c>
      <c r="R10" s="199">
        <v>2018</v>
      </c>
      <c r="S10" s="91"/>
      <c r="T10" s="29"/>
      <c r="U10" s="187">
        <v>2018</v>
      </c>
      <c r="V10" s="91"/>
      <c r="W10" s="179"/>
      <c r="X10" s="181">
        <v>2474</v>
      </c>
      <c r="Y10" s="195">
        <v>415409</v>
      </c>
      <c r="Z10" s="183">
        <v>24474</v>
      </c>
      <c r="AA10" s="183">
        <v>182437</v>
      </c>
      <c r="AB10" s="183">
        <v>91885</v>
      </c>
      <c r="AC10" s="183">
        <v>90552</v>
      </c>
      <c r="AD10" s="183">
        <v>78588</v>
      </c>
      <c r="AE10" s="195">
        <v>64830</v>
      </c>
      <c r="AF10" s="195">
        <v>13366</v>
      </c>
      <c r="AG10" s="195">
        <v>12147</v>
      </c>
      <c r="AH10" s="195">
        <v>1778</v>
      </c>
      <c r="AI10" s="195">
        <v>1785</v>
      </c>
      <c r="AJ10" s="206">
        <v>0</v>
      </c>
      <c r="AK10" s="197">
        <v>28186</v>
      </c>
      <c r="AL10" s="199">
        <v>2018</v>
      </c>
      <c r="AM10" s="91"/>
      <c r="AN10" s="29"/>
    </row>
    <row r="11" spans="1:40" ht="12.6" customHeight="1">
      <c r="A11" s="187">
        <v>2019</v>
      </c>
      <c r="B11" s="91"/>
      <c r="C11" s="179"/>
      <c r="D11" s="181">
        <v>2470519</v>
      </c>
      <c r="E11" s="183">
        <v>123042</v>
      </c>
      <c r="F11" s="183">
        <v>1148814</v>
      </c>
      <c r="G11" s="183">
        <v>647911</v>
      </c>
      <c r="H11" s="183">
        <v>2057</v>
      </c>
      <c r="I11" s="183">
        <v>500903</v>
      </c>
      <c r="J11" s="183">
        <v>6049</v>
      </c>
      <c r="K11" s="195">
        <v>34926</v>
      </c>
      <c r="L11" s="195">
        <v>24300</v>
      </c>
      <c r="M11" s="195">
        <v>10626</v>
      </c>
      <c r="N11" s="195">
        <v>176878</v>
      </c>
      <c r="O11" s="195">
        <v>91205</v>
      </c>
      <c r="P11" s="195">
        <v>4695</v>
      </c>
      <c r="Q11" s="197">
        <v>68649</v>
      </c>
      <c r="R11" s="199">
        <v>2019</v>
      </c>
      <c r="S11" s="91"/>
      <c r="T11" s="29"/>
      <c r="U11" s="187">
        <v>2019</v>
      </c>
      <c r="V11" s="91"/>
      <c r="W11" s="179"/>
      <c r="X11" s="181">
        <v>2735</v>
      </c>
      <c r="Y11" s="195">
        <v>420908</v>
      </c>
      <c r="Z11" s="183">
        <v>26159</v>
      </c>
      <c r="AA11" s="183">
        <v>193034</v>
      </c>
      <c r="AB11" s="183">
        <v>91897</v>
      </c>
      <c r="AC11" s="183">
        <v>101137</v>
      </c>
      <c r="AD11" s="183">
        <v>80972</v>
      </c>
      <c r="AE11" s="195">
        <v>65598</v>
      </c>
      <c r="AF11" s="195">
        <v>14773</v>
      </c>
      <c r="AG11" s="195">
        <v>12857</v>
      </c>
      <c r="AH11" s="195">
        <v>1878</v>
      </c>
      <c r="AI11" s="195">
        <v>1834</v>
      </c>
      <c r="AJ11" s="206">
        <v>0</v>
      </c>
      <c r="AK11" s="197">
        <v>27721</v>
      </c>
      <c r="AL11" s="199">
        <v>2019</v>
      </c>
      <c r="AM11" s="91"/>
      <c r="AN11" s="29"/>
    </row>
    <row r="12" spans="1:40" ht="12.6" customHeight="1">
      <c r="A12" s="187">
        <v>2020</v>
      </c>
      <c r="B12" s="91"/>
      <c r="C12" s="179"/>
      <c r="D12" s="181">
        <v>2398667</v>
      </c>
      <c r="E12" s="183">
        <v>121390</v>
      </c>
      <c r="F12" s="183">
        <v>981707</v>
      </c>
      <c r="G12" s="183">
        <v>477052</v>
      </c>
      <c r="H12" s="183">
        <v>3219</v>
      </c>
      <c r="I12" s="183">
        <v>504655</v>
      </c>
      <c r="J12" s="183">
        <v>11909</v>
      </c>
      <c r="K12" s="195">
        <v>42296</v>
      </c>
      <c r="L12" s="195">
        <v>29640</v>
      </c>
      <c r="M12" s="195">
        <v>12656</v>
      </c>
      <c r="N12" s="195">
        <v>170224</v>
      </c>
      <c r="O12" s="195">
        <v>150632</v>
      </c>
      <c r="P12" s="195">
        <v>7536</v>
      </c>
      <c r="Q12" s="197">
        <v>71472</v>
      </c>
      <c r="R12" s="199">
        <v>2020</v>
      </c>
      <c r="S12" s="91"/>
      <c r="T12" s="29"/>
      <c r="U12" s="187">
        <v>2020</v>
      </c>
      <c r="V12" s="91"/>
      <c r="W12" s="179"/>
      <c r="X12" s="181">
        <v>2654</v>
      </c>
      <c r="Y12" s="195">
        <v>437212</v>
      </c>
      <c r="Z12" s="183">
        <v>26623</v>
      </c>
      <c r="AA12" s="183">
        <v>204742</v>
      </c>
      <c r="AB12" s="183">
        <v>91753</v>
      </c>
      <c r="AC12" s="183">
        <v>112990</v>
      </c>
      <c r="AD12" s="183">
        <v>79315</v>
      </c>
      <c r="AE12" s="195">
        <v>66259</v>
      </c>
      <c r="AF12" s="195">
        <v>16147</v>
      </c>
      <c r="AG12" s="195">
        <v>13725</v>
      </c>
      <c r="AH12" s="195">
        <v>1707</v>
      </c>
      <c r="AI12" s="195">
        <v>2210</v>
      </c>
      <c r="AJ12" s="206">
        <v>0</v>
      </c>
      <c r="AK12" s="197">
        <v>29438</v>
      </c>
      <c r="AL12" s="199">
        <v>2020</v>
      </c>
      <c r="AM12" s="91"/>
      <c r="AN12" s="29"/>
    </row>
    <row r="13" spans="1:40" ht="21.75" customHeight="1">
      <c r="A13" s="187">
        <v>2021</v>
      </c>
      <c r="B13" s="91"/>
      <c r="C13" s="179"/>
      <c r="D13" s="181">
        <v>2874213</v>
      </c>
      <c r="E13" s="183">
        <v>133270</v>
      </c>
      <c r="F13" s="183">
        <v>1232034</v>
      </c>
      <c r="G13" s="183">
        <v>701845</v>
      </c>
      <c r="H13" s="183">
        <v>7669</v>
      </c>
      <c r="I13" s="183">
        <v>530189</v>
      </c>
      <c r="J13" s="183">
        <v>24568</v>
      </c>
      <c r="K13" s="195">
        <v>53062</v>
      </c>
      <c r="L13" s="195">
        <v>33463</v>
      </c>
      <c r="M13" s="195">
        <v>19599</v>
      </c>
      <c r="N13" s="195">
        <v>180093</v>
      </c>
      <c r="O13" s="195">
        <v>275393</v>
      </c>
      <c r="P13" s="195">
        <v>10460</v>
      </c>
      <c r="Q13" s="197">
        <v>70859</v>
      </c>
      <c r="R13" s="199">
        <v>2021</v>
      </c>
      <c r="S13" s="91"/>
      <c r="T13" s="29"/>
      <c r="U13" s="187">
        <v>2021</v>
      </c>
      <c r="V13" s="91"/>
      <c r="W13" s="179"/>
      <c r="X13" s="181">
        <v>3616</v>
      </c>
      <c r="Y13" s="195">
        <v>499358</v>
      </c>
      <c r="Z13" s="183">
        <v>28196</v>
      </c>
      <c r="AA13" s="183">
        <v>200257</v>
      </c>
      <c r="AB13" s="183">
        <v>90243</v>
      </c>
      <c r="AC13" s="183">
        <v>110015</v>
      </c>
      <c r="AD13" s="183">
        <v>83308</v>
      </c>
      <c r="AE13" s="195">
        <v>66984</v>
      </c>
      <c r="AF13" s="195">
        <v>17779</v>
      </c>
      <c r="AG13" s="195">
        <v>14427</v>
      </c>
      <c r="AH13" s="195">
        <v>1156</v>
      </c>
      <c r="AI13" s="195">
        <v>1992</v>
      </c>
      <c r="AJ13" s="206">
        <v>0</v>
      </c>
      <c r="AK13" s="197">
        <v>30164</v>
      </c>
      <c r="AL13" s="199">
        <v>2021</v>
      </c>
      <c r="AM13" s="91"/>
      <c r="AN13" s="29"/>
    </row>
    <row r="14" spans="1:40" ht="12.6" customHeight="1">
      <c r="A14" s="187">
        <v>2022</v>
      </c>
      <c r="B14" s="91"/>
      <c r="C14" s="179"/>
      <c r="D14" s="181">
        <v>3247877</v>
      </c>
      <c r="E14" s="183">
        <v>142547</v>
      </c>
      <c r="F14" s="183">
        <v>1682399</v>
      </c>
      <c r="G14" s="183">
        <v>1027279</v>
      </c>
      <c r="H14" s="183">
        <v>17189</v>
      </c>
      <c r="I14" s="183">
        <v>655120</v>
      </c>
      <c r="J14" s="183">
        <v>38196</v>
      </c>
      <c r="K14" s="195">
        <v>57613</v>
      </c>
      <c r="L14" s="195">
        <v>37679</v>
      </c>
      <c r="M14" s="195">
        <v>19935</v>
      </c>
      <c r="N14" s="195">
        <v>153523</v>
      </c>
      <c r="O14" s="195">
        <v>175604</v>
      </c>
      <c r="P14" s="195">
        <v>9986</v>
      </c>
      <c r="Q14" s="197">
        <v>73323</v>
      </c>
      <c r="R14" s="199">
        <v>2022</v>
      </c>
      <c r="S14" s="91"/>
      <c r="T14" s="29"/>
      <c r="U14" s="187">
        <v>2022</v>
      </c>
      <c r="V14" s="91"/>
      <c r="W14" s="179"/>
      <c r="X14" s="181">
        <v>3896</v>
      </c>
      <c r="Y14" s="195">
        <v>544366</v>
      </c>
      <c r="Z14" s="183">
        <v>30339</v>
      </c>
      <c r="AA14" s="183">
        <v>187367</v>
      </c>
      <c r="AB14" s="183">
        <v>94320</v>
      </c>
      <c r="AC14" s="183">
        <v>93046</v>
      </c>
      <c r="AD14" s="183">
        <v>85419</v>
      </c>
      <c r="AE14" s="195">
        <v>68017</v>
      </c>
      <c r="AF14" s="195">
        <v>15481</v>
      </c>
      <c r="AG14" s="195">
        <v>15722</v>
      </c>
      <c r="AH14" s="195">
        <v>1628</v>
      </c>
      <c r="AI14" s="195">
        <v>1297</v>
      </c>
      <c r="AJ14" s="206">
        <v>0</v>
      </c>
      <c r="AK14" s="197">
        <v>29688</v>
      </c>
      <c r="AL14" s="199">
        <v>2022</v>
      </c>
      <c r="AM14" s="91"/>
      <c r="AN14" s="29"/>
    </row>
    <row r="15" spans="1:40" ht="12.6" customHeight="1">
      <c r="A15" s="187">
        <v>2023</v>
      </c>
      <c r="B15" s="91"/>
      <c r="C15" s="179"/>
      <c r="D15" s="181">
        <v>3456158</v>
      </c>
      <c r="E15" s="183">
        <v>152507</v>
      </c>
      <c r="F15" s="183">
        <v>1834559</v>
      </c>
      <c r="G15" s="183">
        <v>1079455</v>
      </c>
      <c r="H15" s="183">
        <v>19795</v>
      </c>
      <c r="I15" s="183">
        <v>755104</v>
      </c>
      <c r="J15" s="183">
        <v>41936</v>
      </c>
      <c r="K15" s="195">
        <v>61853</v>
      </c>
      <c r="L15" s="195">
        <v>36847</v>
      </c>
      <c r="M15" s="195">
        <v>25006</v>
      </c>
      <c r="N15" s="195">
        <v>164255</v>
      </c>
      <c r="O15" s="195">
        <v>197336</v>
      </c>
      <c r="P15" s="195">
        <v>8068</v>
      </c>
      <c r="Q15" s="197">
        <v>69629</v>
      </c>
      <c r="R15" s="199">
        <v>2023</v>
      </c>
      <c r="S15" s="91"/>
      <c r="T15" s="29"/>
      <c r="U15" s="187">
        <v>2023</v>
      </c>
      <c r="V15" s="91"/>
      <c r="W15" s="179"/>
      <c r="X15" s="181">
        <v>5513</v>
      </c>
      <c r="Y15" s="195">
        <v>572342</v>
      </c>
      <c r="Z15" s="183">
        <v>38836</v>
      </c>
      <c r="AA15" s="183">
        <v>168572</v>
      </c>
      <c r="AB15" s="183">
        <v>94070</v>
      </c>
      <c r="AC15" s="183">
        <v>74502</v>
      </c>
      <c r="AD15" s="183">
        <v>89308</v>
      </c>
      <c r="AE15" s="195">
        <v>68648</v>
      </c>
      <c r="AF15" s="195">
        <v>15801</v>
      </c>
      <c r="AG15" s="195">
        <v>17035</v>
      </c>
      <c r="AH15" s="195">
        <v>1890</v>
      </c>
      <c r="AI15" s="195">
        <v>1325</v>
      </c>
      <c r="AJ15" s="195">
        <v>0</v>
      </c>
      <c r="AK15" s="197">
        <v>27517</v>
      </c>
      <c r="AL15" s="199">
        <v>2023</v>
      </c>
      <c r="AM15" s="91"/>
      <c r="AN15" s="29"/>
    </row>
    <row r="16" spans="1:40" ht="12.6" customHeight="1">
      <c r="A16" s="187">
        <v>2024</v>
      </c>
      <c r="B16" s="91"/>
      <c r="C16" s="179"/>
      <c r="D16" s="181">
        <v>3761882</v>
      </c>
      <c r="E16" s="183">
        <v>160904</v>
      </c>
      <c r="F16" s="183">
        <v>1951082</v>
      </c>
      <c r="G16" s="183">
        <v>1121991</v>
      </c>
      <c r="H16" s="183">
        <v>29143</v>
      </c>
      <c r="I16" s="183">
        <v>829091</v>
      </c>
      <c r="J16" s="183">
        <v>71573</v>
      </c>
      <c r="K16" s="195">
        <v>73091</v>
      </c>
      <c r="L16" s="195">
        <v>41693</v>
      </c>
      <c r="M16" s="195">
        <v>31397</v>
      </c>
      <c r="N16" s="195">
        <v>161268</v>
      </c>
      <c r="O16" s="195">
        <v>288063</v>
      </c>
      <c r="P16" s="195">
        <v>12801</v>
      </c>
      <c r="Q16" s="197">
        <v>66328</v>
      </c>
      <c r="R16" s="199">
        <v>2024</v>
      </c>
      <c r="S16" s="91"/>
      <c r="T16" s="29"/>
      <c r="U16" s="187">
        <v>2024</v>
      </c>
      <c r="V16" s="91"/>
      <c r="W16" s="179"/>
      <c r="X16" s="181">
        <v>6633</v>
      </c>
      <c r="Y16" s="195">
        <v>623736</v>
      </c>
      <c r="Z16" s="183">
        <v>44731</v>
      </c>
      <c r="AA16" s="183">
        <v>188271</v>
      </c>
      <c r="AB16" s="183">
        <v>99020</v>
      </c>
      <c r="AC16" s="183">
        <v>89250</v>
      </c>
      <c r="AD16" s="183">
        <v>92584</v>
      </c>
      <c r="AE16" s="195">
        <v>68737</v>
      </c>
      <c r="AF16" s="195">
        <v>19256</v>
      </c>
      <c r="AG16" s="195">
        <v>18825</v>
      </c>
      <c r="AH16" s="195">
        <v>2086</v>
      </c>
      <c r="AI16" s="195">
        <v>1796</v>
      </c>
      <c r="AJ16" s="208">
        <v>0</v>
      </c>
      <c r="AK16" s="197">
        <v>26421</v>
      </c>
      <c r="AL16" s="199">
        <v>2024</v>
      </c>
      <c r="AM16" s="91"/>
      <c r="AN16" s="29"/>
    </row>
    <row r="17" spans="1:40" ht="12.6" customHeight="1">
      <c r="A17" s="187">
        <v>2025</v>
      </c>
      <c r="B17" s="91"/>
      <c r="C17" s="179"/>
      <c r="D17" s="181">
        <v>3787944</v>
      </c>
      <c r="E17" s="183">
        <v>156602</v>
      </c>
      <c r="F17" s="183">
        <v>2021832</v>
      </c>
      <c r="G17" s="183">
        <v>1148161</v>
      </c>
      <c r="H17" s="183">
        <v>39960</v>
      </c>
      <c r="I17" s="183">
        <v>873672</v>
      </c>
      <c r="J17" s="183">
        <v>54426</v>
      </c>
      <c r="K17" s="195">
        <v>71052</v>
      </c>
      <c r="L17" s="195">
        <v>44326</v>
      </c>
      <c r="M17" s="195">
        <v>26725</v>
      </c>
      <c r="N17" s="195">
        <v>143968</v>
      </c>
      <c r="O17" s="195">
        <v>292813</v>
      </c>
      <c r="P17" s="195">
        <v>11585</v>
      </c>
      <c r="Q17" s="197">
        <v>65940</v>
      </c>
      <c r="R17" s="199">
        <v>2025</v>
      </c>
      <c r="S17" s="91"/>
      <c r="T17" s="29"/>
      <c r="U17" s="187">
        <v>2025</v>
      </c>
      <c r="V17" s="91"/>
      <c r="W17" s="179"/>
      <c r="X17" s="181">
        <v>5614</v>
      </c>
      <c r="Y17" s="195">
        <v>615936</v>
      </c>
      <c r="Z17" s="183">
        <v>7835</v>
      </c>
      <c r="AA17" s="183">
        <v>166509</v>
      </c>
      <c r="AB17" s="183">
        <v>98206</v>
      </c>
      <c r="AC17" s="183">
        <v>68303</v>
      </c>
      <c r="AD17" s="183">
        <v>100485</v>
      </c>
      <c r="AE17" s="195">
        <v>68890</v>
      </c>
      <c r="AF17" s="195">
        <v>15957</v>
      </c>
      <c r="AG17" s="195">
        <v>20312</v>
      </c>
      <c r="AH17" s="195">
        <v>2247</v>
      </c>
      <c r="AI17" s="195">
        <v>1623</v>
      </c>
      <c r="AJ17" s="206">
        <v>0</v>
      </c>
      <c r="AK17" s="197">
        <v>26580</v>
      </c>
      <c r="AL17" s="199">
        <v>2025</v>
      </c>
      <c r="AM17" s="91"/>
      <c r="AN17" s="29"/>
    </row>
    <row r="18" spans="1:40" ht="21.75" customHeight="1">
      <c r="A18" s="186" t="s">
        <v>58</v>
      </c>
      <c r="B18" s="91"/>
      <c r="C18" s="179"/>
      <c r="D18" s="180">
        <v>232425</v>
      </c>
      <c r="E18" s="182">
        <v>14117</v>
      </c>
      <c r="F18" s="182">
        <v>42405</v>
      </c>
      <c r="G18" s="182">
        <v>7465</v>
      </c>
      <c r="H18" s="184">
        <v>0</v>
      </c>
      <c r="I18" s="182">
        <v>34940</v>
      </c>
      <c r="J18" s="182">
        <v>4356</v>
      </c>
      <c r="K18" s="194">
        <v>5623</v>
      </c>
      <c r="L18" s="194">
        <v>3508</v>
      </c>
      <c r="M18" s="194">
        <v>2114</v>
      </c>
      <c r="N18" s="194">
        <v>13391</v>
      </c>
      <c r="O18" s="194">
        <v>21910</v>
      </c>
      <c r="P18" s="194">
        <v>1027</v>
      </c>
      <c r="Q18" s="196">
        <v>5219</v>
      </c>
      <c r="R18" s="198" t="s">
        <v>58</v>
      </c>
      <c r="S18" s="91"/>
      <c r="T18" s="29"/>
      <c r="U18" s="186" t="s">
        <v>58</v>
      </c>
      <c r="V18" s="91"/>
      <c r="W18" s="179"/>
      <c r="X18" s="180">
        <v>774</v>
      </c>
      <c r="Y18" s="194">
        <v>110905</v>
      </c>
      <c r="Z18" s="182">
        <v>0</v>
      </c>
      <c r="AA18" s="182">
        <v>7215</v>
      </c>
      <c r="AB18" s="182">
        <v>267</v>
      </c>
      <c r="AC18" s="182">
        <v>6949</v>
      </c>
      <c r="AD18" s="182">
        <v>133</v>
      </c>
      <c r="AE18" s="194">
        <v>2782</v>
      </c>
      <c r="AF18" s="194">
        <v>1482</v>
      </c>
      <c r="AG18" s="194">
        <v>2649</v>
      </c>
      <c r="AH18" s="194">
        <v>177</v>
      </c>
      <c r="AI18" s="194">
        <v>450</v>
      </c>
      <c r="AJ18" s="207">
        <v>0</v>
      </c>
      <c r="AK18" s="196">
        <v>2166</v>
      </c>
      <c r="AL18" s="198" t="s">
        <v>58</v>
      </c>
      <c r="AM18" s="91"/>
      <c r="AN18" s="29"/>
    </row>
    <row r="19" spans="1:40" ht="21.75" customHeight="1">
      <c r="A19" s="186" t="s">
        <v>59</v>
      </c>
      <c r="B19" s="91"/>
      <c r="C19" s="179"/>
      <c r="D19" s="180">
        <v>154057</v>
      </c>
      <c r="E19" s="182">
        <v>13599</v>
      </c>
      <c r="F19" s="182">
        <v>42648</v>
      </c>
      <c r="G19" s="182">
        <v>-6665</v>
      </c>
      <c r="H19" s="184">
        <v>0</v>
      </c>
      <c r="I19" s="182">
        <v>49313</v>
      </c>
      <c r="J19" s="182">
        <v>4378</v>
      </c>
      <c r="K19" s="194">
        <v>5257</v>
      </c>
      <c r="L19" s="194">
        <v>3117</v>
      </c>
      <c r="M19" s="194">
        <v>2139</v>
      </c>
      <c r="N19" s="194">
        <v>14426</v>
      </c>
      <c r="O19" s="194">
        <v>17775</v>
      </c>
      <c r="P19" s="194">
        <v>1123</v>
      </c>
      <c r="Q19" s="196">
        <v>5534</v>
      </c>
      <c r="R19" s="198" t="s">
        <v>59</v>
      </c>
      <c r="S19" s="91"/>
      <c r="T19" s="29"/>
      <c r="U19" s="186" t="s">
        <v>59</v>
      </c>
      <c r="V19" s="91"/>
      <c r="W19" s="179"/>
      <c r="X19" s="180">
        <v>657</v>
      </c>
      <c r="Y19" s="194">
        <v>2481</v>
      </c>
      <c r="Z19" s="184">
        <v>0</v>
      </c>
      <c r="AA19" s="182">
        <v>5602</v>
      </c>
      <c r="AB19" s="182">
        <v>219</v>
      </c>
      <c r="AC19" s="182">
        <v>5383</v>
      </c>
      <c r="AD19" s="182">
        <v>2558</v>
      </c>
      <c r="AE19" s="194">
        <v>38195</v>
      </c>
      <c r="AF19" s="194">
        <v>1188</v>
      </c>
      <c r="AG19" s="194">
        <v>696</v>
      </c>
      <c r="AH19" s="194">
        <v>184</v>
      </c>
      <c r="AI19" s="194">
        <v>-96</v>
      </c>
      <c r="AJ19" s="207">
        <v>0</v>
      </c>
      <c r="AK19" s="196">
        <v>2232</v>
      </c>
      <c r="AL19" s="198" t="s">
        <v>59</v>
      </c>
      <c r="AM19" s="91"/>
      <c r="AN19" s="29"/>
    </row>
    <row r="20" spans="1:40" ht="12.6" customHeight="1">
      <c r="A20" s="186" t="s">
        <v>60</v>
      </c>
      <c r="B20" s="91"/>
      <c r="C20" s="179"/>
      <c r="D20" s="180">
        <v>313499</v>
      </c>
      <c r="E20" s="182">
        <v>11919</v>
      </c>
      <c r="F20" s="182">
        <v>64080</v>
      </c>
      <c r="G20" s="182">
        <v>21735</v>
      </c>
      <c r="H20" s="184">
        <v>0</v>
      </c>
      <c r="I20" s="182">
        <v>42345</v>
      </c>
      <c r="J20" s="182">
        <v>4951</v>
      </c>
      <c r="K20" s="194">
        <v>5921</v>
      </c>
      <c r="L20" s="194">
        <v>3613</v>
      </c>
      <c r="M20" s="194">
        <v>2308</v>
      </c>
      <c r="N20" s="194">
        <v>12568</v>
      </c>
      <c r="O20" s="194">
        <v>18174</v>
      </c>
      <c r="P20" s="194">
        <v>816</v>
      </c>
      <c r="Q20" s="196">
        <v>5345</v>
      </c>
      <c r="R20" s="198" t="s">
        <v>60</v>
      </c>
      <c r="S20" s="91"/>
      <c r="T20" s="29"/>
      <c r="U20" s="186" t="s">
        <v>60</v>
      </c>
      <c r="V20" s="91"/>
      <c r="W20" s="179"/>
      <c r="X20" s="180">
        <v>651</v>
      </c>
      <c r="Y20" s="194">
        <v>108953</v>
      </c>
      <c r="Z20" s="184">
        <v>0</v>
      </c>
      <c r="AA20" s="182">
        <v>5508</v>
      </c>
      <c r="AB20" s="182">
        <v>152</v>
      </c>
      <c r="AC20" s="182">
        <v>5356</v>
      </c>
      <c r="AD20" s="182">
        <v>54502</v>
      </c>
      <c r="AE20" s="194">
        <v>19067</v>
      </c>
      <c r="AF20" s="194">
        <v>1269</v>
      </c>
      <c r="AG20" s="194">
        <v>2590</v>
      </c>
      <c r="AH20" s="194">
        <v>181</v>
      </c>
      <c r="AI20" s="194">
        <v>105</v>
      </c>
      <c r="AJ20" s="207">
        <v>0</v>
      </c>
      <c r="AK20" s="196">
        <v>1850</v>
      </c>
      <c r="AL20" s="198" t="s">
        <v>60</v>
      </c>
      <c r="AM20" s="91"/>
      <c r="AN20" s="29"/>
    </row>
    <row r="21" spans="1:40" ht="12.6" customHeight="1">
      <c r="A21" s="186" t="s">
        <v>61</v>
      </c>
      <c r="B21" s="91"/>
      <c r="C21" s="179"/>
      <c r="D21" s="180">
        <v>403800</v>
      </c>
      <c r="E21" s="182">
        <v>12189</v>
      </c>
      <c r="F21" s="182">
        <v>306062</v>
      </c>
      <c r="G21" s="182">
        <v>247895</v>
      </c>
      <c r="H21" s="184">
        <v>0</v>
      </c>
      <c r="I21" s="182">
        <v>58167</v>
      </c>
      <c r="J21" s="182">
        <v>4255</v>
      </c>
      <c r="K21" s="194">
        <v>4457</v>
      </c>
      <c r="L21" s="194">
        <v>2821</v>
      </c>
      <c r="M21" s="194">
        <v>1636</v>
      </c>
      <c r="N21" s="194">
        <v>10941</v>
      </c>
      <c r="O21" s="194">
        <v>22536</v>
      </c>
      <c r="P21" s="194">
        <v>807</v>
      </c>
      <c r="Q21" s="196">
        <v>5711</v>
      </c>
      <c r="R21" s="198" t="s">
        <v>61</v>
      </c>
      <c r="S21" s="91"/>
      <c r="T21" s="29"/>
      <c r="U21" s="186" t="s">
        <v>61</v>
      </c>
      <c r="V21" s="91"/>
      <c r="W21" s="179"/>
      <c r="X21" s="180">
        <v>350</v>
      </c>
      <c r="Y21" s="194">
        <v>-10548</v>
      </c>
      <c r="Z21" s="184">
        <v>0</v>
      </c>
      <c r="AA21" s="182">
        <v>5884</v>
      </c>
      <c r="AB21" s="182">
        <v>142</v>
      </c>
      <c r="AC21" s="182">
        <v>5743</v>
      </c>
      <c r="AD21" s="182">
        <v>36926</v>
      </c>
      <c r="AE21" s="194">
        <v>3787</v>
      </c>
      <c r="AF21" s="194">
        <v>1391</v>
      </c>
      <c r="AG21" s="194">
        <v>774</v>
      </c>
      <c r="AH21" s="194">
        <v>179</v>
      </c>
      <c r="AI21" s="194">
        <v>189</v>
      </c>
      <c r="AJ21" s="205">
        <v>0</v>
      </c>
      <c r="AK21" s="196">
        <v>2163</v>
      </c>
      <c r="AL21" s="198" t="s">
        <v>61</v>
      </c>
      <c r="AM21" s="91"/>
      <c r="AN21" s="29"/>
    </row>
    <row r="22" spans="1:40" ht="21.75" customHeight="1">
      <c r="A22" s="186" t="s">
        <v>62</v>
      </c>
      <c r="B22" s="91"/>
      <c r="C22" s="179"/>
      <c r="D22" s="180">
        <v>876773</v>
      </c>
      <c r="E22" s="182">
        <v>11461</v>
      </c>
      <c r="F22" s="182">
        <v>686356</v>
      </c>
      <c r="G22" s="182">
        <v>354963</v>
      </c>
      <c r="H22" s="184">
        <v>0</v>
      </c>
      <c r="I22" s="182">
        <v>331392</v>
      </c>
      <c r="J22" s="182">
        <v>5822</v>
      </c>
      <c r="K22" s="194">
        <v>6546</v>
      </c>
      <c r="L22" s="194">
        <v>4743</v>
      </c>
      <c r="M22" s="194">
        <v>1803</v>
      </c>
      <c r="N22" s="194">
        <v>11109</v>
      </c>
      <c r="O22" s="194">
        <v>23906</v>
      </c>
      <c r="P22" s="194">
        <v>837</v>
      </c>
      <c r="Q22" s="196">
        <v>5592</v>
      </c>
      <c r="R22" s="198" t="s">
        <v>62</v>
      </c>
      <c r="S22" s="91"/>
      <c r="T22" s="29"/>
      <c r="U22" s="186" t="s">
        <v>62</v>
      </c>
      <c r="V22" s="91"/>
      <c r="W22" s="179"/>
      <c r="X22" s="180">
        <v>308</v>
      </c>
      <c r="Y22" s="194">
        <v>112512</v>
      </c>
      <c r="Z22" s="184">
        <v>0</v>
      </c>
      <c r="AA22" s="182">
        <v>6821</v>
      </c>
      <c r="AB22" s="182">
        <v>173</v>
      </c>
      <c r="AC22" s="182">
        <v>6647</v>
      </c>
      <c r="AD22" s="182">
        <v>4104</v>
      </c>
      <c r="AE22" s="194">
        <v>704</v>
      </c>
      <c r="AF22" s="194">
        <v>1464</v>
      </c>
      <c r="AG22" s="194">
        <v>2662</v>
      </c>
      <c r="AH22" s="194">
        <v>186</v>
      </c>
      <c r="AI22" s="194">
        <v>93</v>
      </c>
      <c r="AJ22" s="207">
        <v>0</v>
      </c>
      <c r="AK22" s="196">
        <v>2114</v>
      </c>
      <c r="AL22" s="198" t="s">
        <v>62</v>
      </c>
      <c r="AM22" s="91"/>
      <c r="AN22" s="29"/>
    </row>
    <row r="23" spans="1:40" ht="12.6" customHeight="1">
      <c r="A23" s="186" t="s">
        <v>63</v>
      </c>
      <c r="B23" s="91"/>
      <c r="C23" s="179"/>
      <c r="D23" s="180">
        <v>153710</v>
      </c>
      <c r="E23" s="182">
        <v>12757</v>
      </c>
      <c r="F23" s="182">
        <v>89492</v>
      </c>
      <c r="G23" s="182">
        <v>6572</v>
      </c>
      <c r="H23" s="184">
        <v>0</v>
      </c>
      <c r="I23" s="182">
        <v>82920</v>
      </c>
      <c r="J23" s="182">
        <v>4967</v>
      </c>
      <c r="K23" s="194">
        <v>7310</v>
      </c>
      <c r="L23" s="194">
        <v>5549</v>
      </c>
      <c r="M23" s="194">
        <v>1761</v>
      </c>
      <c r="N23" s="194">
        <v>12303</v>
      </c>
      <c r="O23" s="194">
        <v>27745</v>
      </c>
      <c r="P23" s="194">
        <v>846</v>
      </c>
      <c r="Q23" s="196">
        <v>5155</v>
      </c>
      <c r="R23" s="198" t="s">
        <v>63</v>
      </c>
      <c r="S23" s="91"/>
      <c r="T23" s="29"/>
      <c r="U23" s="186" t="s">
        <v>63</v>
      </c>
      <c r="V23" s="91"/>
      <c r="W23" s="179"/>
      <c r="X23" s="180">
        <v>336</v>
      </c>
      <c r="Y23" s="194">
        <v>-12455</v>
      </c>
      <c r="Z23" s="184">
        <v>0</v>
      </c>
      <c r="AA23" s="182">
        <v>4731</v>
      </c>
      <c r="AB23" s="182">
        <v>148</v>
      </c>
      <c r="AC23" s="182">
        <v>4583</v>
      </c>
      <c r="AD23" s="182">
        <v>693</v>
      </c>
      <c r="AE23" s="194">
        <v>522</v>
      </c>
      <c r="AF23" s="194">
        <v>1119</v>
      </c>
      <c r="AG23" s="194">
        <v>763</v>
      </c>
      <c r="AH23" s="194">
        <v>198</v>
      </c>
      <c r="AI23" s="194">
        <v>72</v>
      </c>
      <c r="AJ23" s="207">
        <v>0</v>
      </c>
      <c r="AK23" s="196">
        <v>2123</v>
      </c>
      <c r="AL23" s="198" t="s">
        <v>63</v>
      </c>
      <c r="AM23" s="91"/>
      <c r="AN23" s="29"/>
    </row>
    <row r="24" spans="1:40" ht="12.6" customHeight="1">
      <c r="A24" s="186" t="s">
        <v>64</v>
      </c>
      <c r="B24" s="91"/>
      <c r="C24" s="179"/>
      <c r="D24" s="180">
        <v>415201</v>
      </c>
      <c r="E24" s="182">
        <v>15418</v>
      </c>
      <c r="F24" s="182">
        <v>220885</v>
      </c>
      <c r="G24" s="182">
        <v>175316</v>
      </c>
      <c r="H24" s="182">
        <v>39960</v>
      </c>
      <c r="I24" s="182">
        <v>45569</v>
      </c>
      <c r="J24" s="182">
        <v>4448</v>
      </c>
      <c r="K24" s="194">
        <v>5949</v>
      </c>
      <c r="L24" s="194">
        <v>4258</v>
      </c>
      <c r="M24" s="194">
        <v>1692</v>
      </c>
      <c r="N24" s="194">
        <v>11120</v>
      </c>
      <c r="O24" s="194">
        <v>31160</v>
      </c>
      <c r="P24" s="194">
        <v>986</v>
      </c>
      <c r="Q24" s="196">
        <v>5323</v>
      </c>
      <c r="R24" s="198" t="s">
        <v>64</v>
      </c>
      <c r="S24" s="91"/>
      <c r="T24" s="29"/>
      <c r="U24" s="186" t="s">
        <v>64</v>
      </c>
      <c r="V24" s="91"/>
      <c r="W24" s="179"/>
      <c r="X24" s="180">
        <v>481</v>
      </c>
      <c r="Y24" s="194">
        <v>111724</v>
      </c>
      <c r="Z24" s="184">
        <v>0</v>
      </c>
      <c r="AA24" s="182">
        <v>4578</v>
      </c>
      <c r="AB24" s="182">
        <v>140</v>
      </c>
      <c r="AC24" s="182">
        <v>4438</v>
      </c>
      <c r="AD24" s="182">
        <v>392</v>
      </c>
      <c r="AE24" s="194">
        <v>321</v>
      </c>
      <c r="AF24" s="194">
        <v>1355</v>
      </c>
      <c r="AG24" s="194">
        <v>2693</v>
      </c>
      <c r="AH24" s="194">
        <v>199</v>
      </c>
      <c r="AI24" s="194">
        <v>400</v>
      </c>
      <c r="AJ24" s="207">
        <v>0</v>
      </c>
      <c r="AK24" s="196">
        <v>2215</v>
      </c>
      <c r="AL24" s="198" t="s">
        <v>64</v>
      </c>
      <c r="AM24" s="91"/>
      <c r="AN24" s="29"/>
    </row>
    <row r="25" spans="1:40" ht="21.75" customHeight="1">
      <c r="A25" s="186" t="s">
        <v>65</v>
      </c>
      <c r="B25" s="91"/>
      <c r="C25" s="179"/>
      <c r="D25" s="180">
        <v>417422</v>
      </c>
      <c r="E25" s="182">
        <v>12466</v>
      </c>
      <c r="F25" s="182">
        <v>350597</v>
      </c>
      <c r="G25" s="182">
        <v>301163</v>
      </c>
      <c r="H25" s="184">
        <v>0</v>
      </c>
      <c r="I25" s="182">
        <v>49434</v>
      </c>
      <c r="J25" s="182">
        <v>4351</v>
      </c>
      <c r="K25" s="194">
        <v>7208</v>
      </c>
      <c r="L25" s="194">
        <v>3900</v>
      </c>
      <c r="M25" s="194">
        <v>3308</v>
      </c>
      <c r="N25" s="194">
        <v>11416</v>
      </c>
      <c r="O25" s="194">
        <v>30297</v>
      </c>
      <c r="P25" s="194">
        <v>1239</v>
      </c>
      <c r="Q25" s="196">
        <v>5619</v>
      </c>
      <c r="R25" s="198" t="s">
        <v>65</v>
      </c>
      <c r="S25" s="91"/>
      <c r="T25" s="29"/>
      <c r="U25" s="186" t="s">
        <v>65</v>
      </c>
      <c r="V25" s="91"/>
      <c r="W25" s="179"/>
      <c r="X25" s="180">
        <v>320</v>
      </c>
      <c r="Y25" s="194">
        <v>-14598</v>
      </c>
      <c r="Z25" s="184">
        <v>0</v>
      </c>
      <c r="AA25" s="182">
        <v>7099</v>
      </c>
      <c r="AB25" s="182">
        <v>1779</v>
      </c>
      <c r="AC25" s="182">
        <v>5320</v>
      </c>
      <c r="AD25" s="182">
        <v>352</v>
      </c>
      <c r="AE25" s="194">
        <v>707</v>
      </c>
      <c r="AF25" s="194">
        <v>1419</v>
      </c>
      <c r="AG25" s="194">
        <v>706</v>
      </c>
      <c r="AH25" s="194">
        <v>179</v>
      </c>
      <c r="AI25" s="194">
        <v>148</v>
      </c>
      <c r="AJ25" s="207">
        <v>0</v>
      </c>
      <c r="AK25" s="196">
        <v>2249</v>
      </c>
      <c r="AL25" s="198" t="s">
        <v>65</v>
      </c>
      <c r="AM25" s="91"/>
      <c r="AN25" s="29"/>
    </row>
    <row r="26" spans="1:40" ht="12.6" customHeight="1">
      <c r="A26" s="186" t="s">
        <v>66</v>
      </c>
      <c r="B26" s="91"/>
      <c r="C26" s="179"/>
      <c r="D26" s="180">
        <v>292878</v>
      </c>
      <c r="E26" s="182">
        <v>12514</v>
      </c>
      <c r="F26" s="182">
        <v>42550</v>
      </c>
      <c r="G26" s="182">
        <v>11109</v>
      </c>
      <c r="H26" s="184">
        <v>0</v>
      </c>
      <c r="I26" s="182">
        <v>31441</v>
      </c>
      <c r="J26" s="182">
        <v>4142</v>
      </c>
      <c r="K26" s="194">
        <v>4817</v>
      </c>
      <c r="L26" s="194">
        <v>3320</v>
      </c>
      <c r="M26" s="194">
        <v>1496</v>
      </c>
      <c r="N26" s="194">
        <v>11670</v>
      </c>
      <c r="O26" s="194">
        <v>32998</v>
      </c>
      <c r="P26" s="194">
        <v>1406</v>
      </c>
      <c r="Q26" s="196">
        <v>5356</v>
      </c>
      <c r="R26" s="198" t="s">
        <v>66</v>
      </c>
      <c r="S26" s="91"/>
      <c r="T26" s="29"/>
      <c r="U26" s="186" t="s">
        <v>66</v>
      </c>
      <c r="V26" s="91"/>
      <c r="W26" s="179"/>
      <c r="X26" s="180">
        <v>319</v>
      </c>
      <c r="Y26" s="194">
        <v>116430</v>
      </c>
      <c r="Z26" s="184">
        <v>0</v>
      </c>
      <c r="AA26" s="182">
        <v>57177</v>
      </c>
      <c r="AB26" s="182">
        <v>51945</v>
      </c>
      <c r="AC26" s="182">
        <v>5232</v>
      </c>
      <c r="AD26" s="182">
        <v>210</v>
      </c>
      <c r="AE26" s="194">
        <v>896</v>
      </c>
      <c r="AF26" s="194">
        <v>1378</v>
      </c>
      <c r="AG26" s="194">
        <v>2584</v>
      </c>
      <c r="AH26" s="194">
        <v>163</v>
      </c>
      <c r="AI26" s="194">
        <v>91</v>
      </c>
      <c r="AJ26" s="207">
        <v>0</v>
      </c>
      <c r="AK26" s="196">
        <v>2317</v>
      </c>
      <c r="AL26" s="198" t="s">
        <v>66</v>
      </c>
      <c r="AM26" s="91"/>
      <c r="AN26" s="29"/>
    </row>
    <row r="27" spans="1:40" ht="12.6" customHeight="1">
      <c r="A27" s="186" t="s">
        <v>67</v>
      </c>
      <c r="B27" s="91"/>
      <c r="C27" s="179"/>
      <c r="D27" s="180">
        <v>206645</v>
      </c>
      <c r="E27" s="182">
        <v>17244</v>
      </c>
      <c r="F27" s="182">
        <v>62343</v>
      </c>
      <c r="G27" s="182">
        <v>18430</v>
      </c>
      <c r="H27" s="184">
        <v>0</v>
      </c>
      <c r="I27" s="182">
        <v>43913</v>
      </c>
      <c r="J27" s="182">
        <v>6995</v>
      </c>
      <c r="K27" s="194">
        <v>9802</v>
      </c>
      <c r="L27" s="194">
        <v>4744</v>
      </c>
      <c r="M27" s="194">
        <v>5059</v>
      </c>
      <c r="N27" s="194">
        <v>12707</v>
      </c>
      <c r="O27" s="194">
        <v>31182</v>
      </c>
      <c r="P27" s="194">
        <v>1116</v>
      </c>
      <c r="Q27" s="196">
        <v>6241</v>
      </c>
      <c r="R27" s="198" t="s">
        <v>67</v>
      </c>
      <c r="S27" s="91"/>
      <c r="T27" s="29"/>
      <c r="U27" s="186" t="s">
        <v>67</v>
      </c>
      <c r="V27" s="91"/>
      <c r="W27" s="179"/>
      <c r="X27" s="180">
        <v>498</v>
      </c>
      <c r="Y27" s="194">
        <v>11434</v>
      </c>
      <c r="Z27" s="184">
        <v>0</v>
      </c>
      <c r="AA27" s="182">
        <v>47869</v>
      </c>
      <c r="AB27" s="182">
        <v>41953</v>
      </c>
      <c r="AC27" s="182">
        <v>5916</v>
      </c>
      <c r="AD27" s="182">
        <v>342</v>
      </c>
      <c r="AE27" s="194">
        <v>297</v>
      </c>
      <c r="AF27" s="194">
        <v>1621</v>
      </c>
      <c r="AG27" s="194">
        <v>979</v>
      </c>
      <c r="AH27" s="194">
        <v>250</v>
      </c>
      <c r="AI27" s="194">
        <v>76</v>
      </c>
      <c r="AJ27" s="207">
        <v>0</v>
      </c>
      <c r="AK27" s="196">
        <v>2646</v>
      </c>
      <c r="AL27" s="198" t="s">
        <v>67</v>
      </c>
      <c r="AM27" s="91"/>
      <c r="AN27" s="29"/>
    </row>
    <row r="28" spans="1:40" ht="21.75" customHeight="1">
      <c r="A28" s="187">
        <v>2026</v>
      </c>
      <c r="B28" s="91"/>
      <c r="C28" s="179"/>
      <c r="D28" s="181">
        <v>655493</v>
      </c>
      <c r="E28" s="183">
        <v>36415</v>
      </c>
      <c r="F28" s="183">
        <v>164429</v>
      </c>
      <c r="G28" s="183">
        <v>17407</v>
      </c>
      <c r="H28" s="185">
        <v>0</v>
      </c>
      <c r="I28" s="183">
        <v>147022</v>
      </c>
      <c r="J28" s="183">
        <v>9423</v>
      </c>
      <c r="K28" s="195">
        <v>16625</v>
      </c>
      <c r="L28" s="195">
        <v>9947</v>
      </c>
      <c r="M28" s="195">
        <v>6678</v>
      </c>
      <c r="N28" s="195">
        <v>27148</v>
      </c>
      <c r="O28" s="195">
        <v>123704</v>
      </c>
      <c r="P28" s="195">
        <v>4765</v>
      </c>
      <c r="Q28" s="197">
        <v>15503</v>
      </c>
      <c r="R28" s="199">
        <v>2026</v>
      </c>
      <c r="S28" s="91"/>
      <c r="T28" s="29"/>
      <c r="U28" s="187">
        <v>2026</v>
      </c>
      <c r="V28" s="91"/>
      <c r="W28" s="179"/>
      <c r="X28" s="181">
        <v>589</v>
      </c>
      <c r="Y28" s="195">
        <v>224973</v>
      </c>
      <c r="Z28" s="185">
        <v>0</v>
      </c>
      <c r="AA28" s="183">
        <v>17678</v>
      </c>
      <c r="AB28" s="183">
        <v>1094</v>
      </c>
      <c r="AC28" s="183">
        <v>16585</v>
      </c>
      <c r="AD28" s="183">
        <v>431</v>
      </c>
      <c r="AE28" s="195">
        <v>5813</v>
      </c>
      <c r="AF28" s="195">
        <v>4036</v>
      </c>
      <c r="AG28" s="195">
        <v>5874</v>
      </c>
      <c r="AH28" s="195">
        <v>592</v>
      </c>
      <c r="AI28" s="195">
        <v>567</v>
      </c>
      <c r="AJ28" s="208">
        <v>0</v>
      </c>
      <c r="AK28" s="197">
        <v>6351</v>
      </c>
      <c r="AL28" s="199">
        <v>2026</v>
      </c>
      <c r="AM28" s="91"/>
      <c r="AN28" s="29"/>
    </row>
    <row r="29" spans="1:40" ht="21.75" customHeight="1">
      <c r="A29" s="186" t="s">
        <v>68</v>
      </c>
      <c r="B29" s="91"/>
      <c r="C29" s="179"/>
      <c r="D29" s="180">
        <v>264405</v>
      </c>
      <c r="E29" s="182">
        <v>12365</v>
      </c>
      <c r="F29" s="182">
        <v>57254</v>
      </c>
      <c r="G29" s="182">
        <v>4579</v>
      </c>
      <c r="H29" s="184">
        <v>0</v>
      </c>
      <c r="I29" s="182">
        <v>52676</v>
      </c>
      <c r="J29" s="182">
        <v>2018</v>
      </c>
      <c r="K29" s="194">
        <v>6540</v>
      </c>
      <c r="L29" s="194">
        <v>4252</v>
      </c>
      <c r="M29" s="194">
        <v>2288</v>
      </c>
      <c r="N29" s="194">
        <v>9598</v>
      </c>
      <c r="O29" s="194">
        <v>43870</v>
      </c>
      <c r="P29" s="194">
        <v>1302</v>
      </c>
      <c r="Q29" s="196">
        <v>5663</v>
      </c>
      <c r="R29" s="198" t="s">
        <v>68</v>
      </c>
      <c r="S29" s="91"/>
      <c r="T29" s="29"/>
      <c r="U29" s="186" t="s">
        <v>68</v>
      </c>
      <c r="V29" s="91"/>
      <c r="W29" s="179"/>
      <c r="X29" s="180">
        <v>238</v>
      </c>
      <c r="Y29" s="194">
        <v>112232</v>
      </c>
      <c r="Z29" s="184">
        <v>0</v>
      </c>
      <c r="AA29" s="182">
        <v>7355</v>
      </c>
      <c r="AB29" s="182">
        <v>683</v>
      </c>
      <c r="AC29" s="182">
        <v>6672</v>
      </c>
      <c r="AD29" s="182">
        <v>158</v>
      </c>
      <c r="AE29" s="194">
        <v>886</v>
      </c>
      <c r="AF29" s="194">
        <v>1489</v>
      </c>
      <c r="AG29" s="194">
        <v>2804</v>
      </c>
      <c r="AH29" s="194">
        <v>191</v>
      </c>
      <c r="AI29" s="194">
        <v>75</v>
      </c>
      <c r="AJ29" s="207">
        <v>0</v>
      </c>
      <c r="AK29" s="196">
        <v>2385</v>
      </c>
      <c r="AL29" s="198" t="s">
        <v>68</v>
      </c>
      <c r="AM29" s="91"/>
      <c r="AN29" s="29"/>
    </row>
    <row r="30" spans="1:40" ht="12.6" customHeight="1">
      <c r="A30" s="186" t="s">
        <v>69</v>
      </c>
      <c r="B30" s="91"/>
      <c r="C30" s="179"/>
      <c r="D30" s="180">
        <v>92173</v>
      </c>
      <c r="E30" s="182">
        <v>10537</v>
      </c>
      <c r="F30" s="182">
        <v>48604</v>
      </c>
      <c r="G30" s="182">
        <v>5301</v>
      </c>
      <c r="H30" s="184">
        <v>0</v>
      </c>
      <c r="I30" s="182">
        <v>43303</v>
      </c>
      <c r="J30" s="182">
        <v>3428</v>
      </c>
      <c r="K30" s="194">
        <v>3745</v>
      </c>
      <c r="L30" s="194">
        <v>2080</v>
      </c>
      <c r="M30" s="194">
        <v>1665</v>
      </c>
      <c r="N30" s="194">
        <v>7312</v>
      </c>
      <c r="O30" s="194">
        <v>26346</v>
      </c>
      <c r="P30" s="194">
        <v>1094</v>
      </c>
      <c r="Q30" s="196">
        <v>5176</v>
      </c>
      <c r="R30" s="198" t="s">
        <v>69</v>
      </c>
      <c r="S30" s="91"/>
      <c r="T30" s="29"/>
      <c r="U30" s="186" t="s">
        <v>69</v>
      </c>
      <c r="V30" s="91"/>
      <c r="W30" s="179"/>
      <c r="X30" s="180">
        <v>117</v>
      </c>
      <c r="Y30" s="194">
        <v>-19252</v>
      </c>
      <c r="Z30" s="184">
        <v>0</v>
      </c>
      <c r="AA30" s="182">
        <v>4032</v>
      </c>
      <c r="AB30" s="182">
        <v>184</v>
      </c>
      <c r="AC30" s="182">
        <v>3848</v>
      </c>
      <c r="AD30" s="182">
        <v>121</v>
      </c>
      <c r="AE30" s="194">
        <v>675</v>
      </c>
      <c r="AF30" s="194">
        <v>891</v>
      </c>
      <c r="AG30" s="194">
        <v>445</v>
      </c>
      <c r="AH30" s="194">
        <v>212</v>
      </c>
      <c r="AI30" s="194">
        <v>79</v>
      </c>
      <c r="AJ30" s="207">
        <v>0</v>
      </c>
      <c r="AK30" s="196">
        <v>2040</v>
      </c>
      <c r="AL30" s="198" t="s">
        <v>69</v>
      </c>
      <c r="AM30" s="91"/>
      <c r="AN30" s="29"/>
    </row>
    <row r="31" spans="1:40" ht="12.6" customHeight="1">
      <c r="A31" s="186" t="s">
        <v>58</v>
      </c>
      <c r="B31" s="91"/>
      <c r="C31" s="179"/>
      <c r="D31" s="180">
        <v>298915</v>
      </c>
      <c r="E31" s="182">
        <v>13513</v>
      </c>
      <c r="F31" s="182">
        <v>58571</v>
      </c>
      <c r="G31" s="182">
        <v>7527</v>
      </c>
      <c r="H31" s="184">
        <v>0</v>
      </c>
      <c r="I31" s="182">
        <v>51043</v>
      </c>
      <c r="J31" s="182">
        <v>3977</v>
      </c>
      <c r="K31" s="194">
        <v>6340</v>
      </c>
      <c r="L31" s="194">
        <v>3614</v>
      </c>
      <c r="M31" s="194">
        <v>2726</v>
      </c>
      <c r="N31" s="194">
        <v>10239</v>
      </c>
      <c r="O31" s="194">
        <v>53488</v>
      </c>
      <c r="P31" s="194">
        <v>2370</v>
      </c>
      <c r="Q31" s="196">
        <v>4664</v>
      </c>
      <c r="R31" s="198" t="s">
        <v>58</v>
      </c>
      <c r="S31" s="91"/>
      <c r="T31" s="29"/>
      <c r="U31" s="186" t="s">
        <v>58</v>
      </c>
      <c r="V31" s="91"/>
      <c r="W31" s="179"/>
      <c r="X31" s="180">
        <v>234</v>
      </c>
      <c r="Y31" s="194">
        <v>131993</v>
      </c>
      <c r="Z31" s="184">
        <v>0</v>
      </c>
      <c r="AA31" s="182">
        <v>6291</v>
      </c>
      <c r="AB31" s="182">
        <v>227</v>
      </c>
      <c r="AC31" s="182">
        <v>6064</v>
      </c>
      <c r="AD31" s="182">
        <v>152</v>
      </c>
      <c r="AE31" s="194">
        <v>4252</v>
      </c>
      <c r="AF31" s="194">
        <v>1655</v>
      </c>
      <c r="AG31" s="194">
        <v>2626</v>
      </c>
      <c r="AH31" s="194">
        <v>189</v>
      </c>
      <c r="AI31" s="194">
        <v>412</v>
      </c>
      <c r="AJ31" s="207">
        <v>0</v>
      </c>
      <c r="AK31" s="196">
        <v>1926</v>
      </c>
      <c r="AL31" s="198" t="s">
        <v>58</v>
      </c>
      <c r="AM31" s="91"/>
      <c r="AN31" s="29"/>
    </row>
    <row r="32" spans="1:40" ht="5.0999999999999996" customHeight="1">
      <c r="A32" s="20"/>
      <c r="B32" s="20"/>
      <c r="C32" s="21"/>
      <c r="D32" s="41"/>
      <c r="E32" s="42"/>
      <c r="F32" s="42"/>
      <c r="G32" s="43"/>
      <c r="H32" s="43"/>
      <c r="I32" s="43"/>
      <c r="J32" s="43"/>
      <c r="K32" s="44"/>
      <c r="L32" s="44"/>
      <c r="M32" s="45"/>
      <c r="N32" s="45"/>
      <c r="O32" s="45"/>
      <c r="P32" s="45"/>
      <c r="Q32" s="46"/>
      <c r="R32" s="25"/>
      <c r="S32" s="25"/>
      <c r="T32" s="25"/>
      <c r="U32" s="20"/>
      <c r="V32" s="20"/>
      <c r="W32" s="21"/>
      <c r="X32" s="41"/>
      <c r="Y32" s="45"/>
      <c r="Z32" s="42"/>
      <c r="AA32" s="42"/>
      <c r="AB32" s="42"/>
      <c r="AC32" s="43"/>
      <c r="AD32" s="43"/>
      <c r="AE32" s="44"/>
      <c r="AF32" s="45"/>
      <c r="AG32" s="45"/>
      <c r="AH32" s="45"/>
      <c r="AI32" s="45"/>
      <c r="AJ32" s="45"/>
      <c r="AK32" s="46"/>
      <c r="AL32" s="25"/>
      <c r="AM32" s="25"/>
      <c r="AN32" s="25"/>
    </row>
    <row r="33" spans="1:40" ht="17.100000000000001" customHeight="1">
      <c r="A33" s="147" t="s">
        <v>9</v>
      </c>
      <c r="B33" s="122" t="s">
        <v>16</v>
      </c>
      <c r="C33" s="123"/>
      <c r="D33" s="176">
        <v>66490</v>
      </c>
      <c r="E33" s="177">
        <v>-604</v>
      </c>
      <c r="F33" s="177">
        <v>16165</v>
      </c>
      <c r="G33" s="177">
        <v>62</v>
      </c>
      <c r="H33" s="178">
        <v>0</v>
      </c>
      <c r="I33" s="177">
        <v>16103</v>
      </c>
      <c r="J33" s="177">
        <v>-380</v>
      </c>
      <c r="K33" s="192">
        <v>717</v>
      </c>
      <c r="L33" s="192">
        <v>106</v>
      </c>
      <c r="M33" s="192">
        <v>612</v>
      </c>
      <c r="N33" s="192">
        <v>-3152</v>
      </c>
      <c r="O33" s="192">
        <v>31578</v>
      </c>
      <c r="P33" s="192">
        <v>1343</v>
      </c>
      <c r="Q33" s="193">
        <v>-555</v>
      </c>
      <c r="R33" s="36" t="s">
        <v>18</v>
      </c>
      <c r="S33" s="108" t="s">
        <v>9</v>
      </c>
      <c r="T33" s="140"/>
      <c r="U33" s="147" t="s">
        <v>22</v>
      </c>
      <c r="V33" s="122" t="s">
        <v>20</v>
      </c>
      <c r="W33" s="123"/>
      <c r="X33" s="176">
        <v>-540</v>
      </c>
      <c r="Y33" s="192">
        <v>21088</v>
      </c>
      <c r="Z33" s="201">
        <v>0</v>
      </c>
      <c r="AA33" s="177">
        <v>-924</v>
      </c>
      <c r="AB33" s="177">
        <v>-40</v>
      </c>
      <c r="AC33" s="177">
        <v>-884</v>
      </c>
      <c r="AD33" s="177">
        <v>19</v>
      </c>
      <c r="AE33" s="192">
        <v>1471</v>
      </c>
      <c r="AF33" s="192">
        <v>173</v>
      </c>
      <c r="AG33" s="192">
        <v>-23</v>
      </c>
      <c r="AH33" s="192">
        <v>13</v>
      </c>
      <c r="AI33" s="192">
        <v>-38</v>
      </c>
      <c r="AJ33" s="204">
        <v>0</v>
      </c>
      <c r="AK33" s="193">
        <v>-240</v>
      </c>
      <c r="AL33" s="36" t="s">
        <v>0</v>
      </c>
      <c r="AM33" s="108" t="s">
        <v>9</v>
      </c>
      <c r="AN33" s="140"/>
    </row>
    <row r="34" spans="1:40" ht="17.100000000000001" customHeight="1">
      <c r="A34" s="148"/>
      <c r="B34" s="124" t="s">
        <v>17</v>
      </c>
      <c r="C34" s="125"/>
      <c r="D34" s="173">
        <v>28.6</v>
      </c>
      <c r="E34" s="174">
        <v>-4.3</v>
      </c>
      <c r="F34" s="174">
        <v>38.1</v>
      </c>
      <c r="G34" s="174">
        <v>0.8</v>
      </c>
      <c r="H34" s="47" t="s">
        <v>53</v>
      </c>
      <c r="I34" s="174">
        <v>46.1</v>
      </c>
      <c r="J34" s="174">
        <v>-8.6999999999999993</v>
      </c>
      <c r="K34" s="190">
        <v>12.8</v>
      </c>
      <c r="L34" s="190">
        <v>3</v>
      </c>
      <c r="M34" s="190">
        <v>28.9</v>
      </c>
      <c r="N34" s="190">
        <v>-23.5</v>
      </c>
      <c r="O34" s="190">
        <v>144.1</v>
      </c>
      <c r="P34" s="190">
        <v>130.80000000000001</v>
      </c>
      <c r="Q34" s="191">
        <v>-10.6</v>
      </c>
      <c r="R34" s="37" t="s">
        <v>19</v>
      </c>
      <c r="S34" s="141"/>
      <c r="T34" s="142"/>
      <c r="U34" s="148"/>
      <c r="V34" s="124" t="s">
        <v>21</v>
      </c>
      <c r="W34" s="125"/>
      <c r="X34" s="173">
        <v>-69.8</v>
      </c>
      <c r="Y34" s="190">
        <v>19</v>
      </c>
      <c r="Z34" s="175">
        <v>0</v>
      </c>
      <c r="AA34" s="174">
        <v>-12.8</v>
      </c>
      <c r="AB34" s="174">
        <v>-15</v>
      </c>
      <c r="AC34" s="174">
        <v>-12.7</v>
      </c>
      <c r="AD34" s="174">
        <v>14</v>
      </c>
      <c r="AE34" s="190">
        <v>52.9</v>
      </c>
      <c r="AF34" s="190">
        <v>11.7</v>
      </c>
      <c r="AG34" s="190">
        <v>-0.9</v>
      </c>
      <c r="AH34" s="190">
        <v>7.2</v>
      </c>
      <c r="AI34" s="190">
        <v>-8.4</v>
      </c>
      <c r="AJ34" s="203" t="s">
        <v>53</v>
      </c>
      <c r="AK34" s="191">
        <v>-11.1</v>
      </c>
      <c r="AL34" s="37" t="s">
        <v>1</v>
      </c>
      <c r="AM34" s="141"/>
      <c r="AN34" s="142"/>
    </row>
    <row r="35" spans="1:40" ht="17.100000000000001" customHeight="1">
      <c r="A35" s="147" t="s">
        <v>10</v>
      </c>
      <c r="B35" s="122" t="s">
        <v>16</v>
      </c>
      <c r="C35" s="123"/>
      <c r="D35" s="176">
        <v>101534</v>
      </c>
      <c r="E35" s="177">
        <v>-621</v>
      </c>
      <c r="F35" s="177">
        <v>7610</v>
      </c>
      <c r="G35" s="177">
        <v>-235</v>
      </c>
      <c r="H35" s="178">
        <v>0</v>
      </c>
      <c r="I35" s="177">
        <v>7845</v>
      </c>
      <c r="J35" s="177">
        <v>-694</v>
      </c>
      <c r="K35" s="192">
        <v>2841</v>
      </c>
      <c r="L35" s="192">
        <v>1687</v>
      </c>
      <c r="M35" s="192">
        <v>1154</v>
      </c>
      <c r="N35" s="192">
        <v>-8559</v>
      </c>
      <c r="O35" s="192">
        <v>66664</v>
      </c>
      <c r="P35" s="192">
        <v>2355</v>
      </c>
      <c r="Q35" s="193">
        <v>-560</v>
      </c>
      <c r="R35" s="36" t="s">
        <v>0</v>
      </c>
      <c r="S35" s="108" t="s">
        <v>10</v>
      </c>
      <c r="T35" s="109"/>
      <c r="U35" s="147" t="s">
        <v>23</v>
      </c>
      <c r="V35" s="122" t="s">
        <v>20</v>
      </c>
      <c r="W35" s="123"/>
      <c r="X35" s="176">
        <v>-1104</v>
      </c>
      <c r="Y35" s="192">
        <v>34971</v>
      </c>
      <c r="Z35" s="177">
        <v>-7835</v>
      </c>
      <c r="AA35" s="177">
        <v>-3561</v>
      </c>
      <c r="AB35" s="177">
        <v>-462</v>
      </c>
      <c r="AC35" s="177">
        <v>-3100</v>
      </c>
      <c r="AD35" s="177">
        <v>24</v>
      </c>
      <c r="AE35" s="192">
        <v>1422</v>
      </c>
      <c r="AF35" s="192">
        <v>283</v>
      </c>
      <c r="AG35" s="192">
        <v>8</v>
      </c>
      <c r="AH35" s="192">
        <v>63</v>
      </c>
      <c r="AI35" s="192">
        <v>21</v>
      </c>
      <c r="AJ35" s="204">
        <v>0</v>
      </c>
      <c r="AK35" s="193">
        <v>-320</v>
      </c>
      <c r="AL35" s="36" t="s">
        <v>0</v>
      </c>
      <c r="AM35" s="108" t="s">
        <v>10</v>
      </c>
      <c r="AN35" s="109"/>
    </row>
    <row r="36" spans="1:40" ht="17.100000000000001" customHeight="1">
      <c r="A36" s="148"/>
      <c r="B36" s="124" t="s">
        <v>17</v>
      </c>
      <c r="C36" s="125"/>
      <c r="D36" s="173">
        <v>18.3</v>
      </c>
      <c r="E36" s="174">
        <v>-1.7</v>
      </c>
      <c r="F36" s="174">
        <v>4.9000000000000004</v>
      </c>
      <c r="G36" s="174">
        <v>-1.3</v>
      </c>
      <c r="H36" s="47" t="s">
        <v>53</v>
      </c>
      <c r="I36" s="174">
        <v>5.6</v>
      </c>
      <c r="J36" s="174">
        <v>-6.9</v>
      </c>
      <c r="K36" s="190">
        <v>20.6</v>
      </c>
      <c r="L36" s="190">
        <v>20.399999999999999</v>
      </c>
      <c r="M36" s="190">
        <v>20.9</v>
      </c>
      <c r="N36" s="190">
        <v>-24</v>
      </c>
      <c r="O36" s="190">
        <v>116.9</v>
      </c>
      <c r="P36" s="190">
        <v>97.7</v>
      </c>
      <c r="Q36" s="191">
        <v>-3.5</v>
      </c>
      <c r="R36" s="37" t="s">
        <v>1</v>
      </c>
      <c r="S36" s="110"/>
      <c r="T36" s="111"/>
      <c r="U36" s="148"/>
      <c r="V36" s="124" t="s">
        <v>21</v>
      </c>
      <c r="W36" s="125"/>
      <c r="X36" s="173">
        <v>-65.2</v>
      </c>
      <c r="Y36" s="190">
        <v>18.399999999999999</v>
      </c>
      <c r="Z36" s="175">
        <v>0</v>
      </c>
      <c r="AA36" s="174">
        <v>-16.8</v>
      </c>
      <c r="AB36" s="174">
        <v>-29.7</v>
      </c>
      <c r="AC36" s="174">
        <v>-15.7</v>
      </c>
      <c r="AD36" s="174">
        <v>6</v>
      </c>
      <c r="AE36" s="190">
        <v>32.4</v>
      </c>
      <c r="AF36" s="190">
        <v>7.5</v>
      </c>
      <c r="AG36" s="190">
        <v>0.1</v>
      </c>
      <c r="AH36" s="190">
        <v>11.8</v>
      </c>
      <c r="AI36" s="190">
        <v>3.8</v>
      </c>
      <c r="AJ36" s="203" t="s">
        <v>53</v>
      </c>
      <c r="AK36" s="191">
        <v>-4.8</v>
      </c>
      <c r="AL36" s="37" t="s">
        <v>1</v>
      </c>
      <c r="AM36" s="110"/>
      <c r="AN36" s="111"/>
    </row>
    <row r="37" spans="1:40" ht="3" customHeight="1">
      <c r="A37" s="119" t="s">
        <v>8</v>
      </c>
      <c r="B37" s="38"/>
      <c r="C37" s="27"/>
      <c r="D37" s="48"/>
      <c r="E37" s="49"/>
      <c r="F37" s="49"/>
      <c r="G37" s="50"/>
      <c r="H37" s="50"/>
      <c r="I37" s="50"/>
      <c r="J37" s="50"/>
      <c r="K37" s="51"/>
      <c r="L37" s="51"/>
      <c r="M37" s="52"/>
      <c r="N37" s="52"/>
      <c r="O37" s="52"/>
      <c r="P37" s="52"/>
      <c r="Q37" s="53"/>
      <c r="R37" s="31"/>
      <c r="S37" s="28"/>
      <c r="T37" s="30"/>
      <c r="U37" s="147" t="s">
        <v>24</v>
      </c>
      <c r="V37" s="38"/>
      <c r="W37" s="27"/>
      <c r="X37" s="48"/>
      <c r="Y37" s="52"/>
      <c r="Z37" s="49"/>
      <c r="AA37" s="49"/>
      <c r="AB37" s="49"/>
      <c r="AC37" s="50"/>
      <c r="AD37" s="50"/>
      <c r="AE37" s="51"/>
      <c r="AF37" s="52"/>
      <c r="AG37" s="52"/>
      <c r="AH37" s="52"/>
      <c r="AI37" s="52"/>
      <c r="AJ37" s="52"/>
      <c r="AK37" s="53"/>
      <c r="AL37" s="31"/>
      <c r="AM37" s="28"/>
      <c r="AN37" s="30"/>
    </row>
    <row r="38" spans="1:40" ht="17.100000000000001" customHeight="1">
      <c r="A38" s="120"/>
      <c r="B38" s="71" t="s">
        <v>25</v>
      </c>
      <c r="C38" s="149"/>
      <c r="D38" s="171">
        <v>578531</v>
      </c>
      <c r="E38" s="172">
        <v>33254</v>
      </c>
      <c r="F38" s="172">
        <v>175877</v>
      </c>
      <c r="G38" s="172">
        <v>21432</v>
      </c>
      <c r="H38" s="172">
        <v>314</v>
      </c>
      <c r="I38" s="172">
        <v>154445</v>
      </c>
      <c r="J38" s="172">
        <v>19128</v>
      </c>
      <c r="K38" s="188">
        <v>13209</v>
      </c>
      <c r="L38" s="188">
        <v>7921</v>
      </c>
      <c r="M38" s="188">
        <v>5288</v>
      </c>
      <c r="N38" s="188">
        <v>26632</v>
      </c>
      <c r="O38" s="188">
        <v>59489</v>
      </c>
      <c r="P38" s="188">
        <v>2440</v>
      </c>
      <c r="Q38" s="189">
        <v>15020</v>
      </c>
      <c r="R38" s="115" t="s">
        <v>13</v>
      </c>
      <c r="S38" s="112" t="s">
        <v>8</v>
      </c>
      <c r="T38" s="113"/>
      <c r="U38" s="151"/>
      <c r="V38" s="71" t="s">
        <v>25</v>
      </c>
      <c r="W38" s="72"/>
      <c r="X38" s="171">
        <v>1541</v>
      </c>
      <c r="Y38" s="188">
        <v>209291</v>
      </c>
      <c r="Z38" s="200">
        <v>0</v>
      </c>
      <c r="AA38" s="172">
        <v>21337</v>
      </c>
      <c r="AB38" s="172">
        <v>1253</v>
      </c>
      <c r="AC38" s="172">
        <v>20084</v>
      </c>
      <c r="AD38" s="172">
        <v>443</v>
      </c>
      <c r="AE38" s="188">
        <v>4252</v>
      </c>
      <c r="AF38" s="188">
        <v>3495</v>
      </c>
      <c r="AG38" s="188">
        <v>4655</v>
      </c>
      <c r="AH38" s="188">
        <v>482</v>
      </c>
      <c r="AI38" s="188">
        <v>483</v>
      </c>
      <c r="AJ38" s="202">
        <v>0</v>
      </c>
      <c r="AK38" s="189">
        <v>6631</v>
      </c>
      <c r="AL38" s="115" t="s">
        <v>13</v>
      </c>
      <c r="AM38" s="112" t="s">
        <v>8</v>
      </c>
      <c r="AN38" s="113"/>
    </row>
    <row r="39" spans="1:40" ht="17.100000000000001" customHeight="1">
      <c r="A39" s="120"/>
      <c r="B39" s="150"/>
      <c r="C39" s="149"/>
      <c r="D39" s="173">
        <v>113.3</v>
      </c>
      <c r="E39" s="174">
        <v>109.5</v>
      </c>
      <c r="F39" s="174">
        <v>93.5</v>
      </c>
      <c r="G39" s="174">
        <v>81.2</v>
      </c>
      <c r="H39" s="175">
        <v>0</v>
      </c>
      <c r="I39" s="174">
        <v>95.2</v>
      </c>
      <c r="J39" s="174">
        <v>49.3</v>
      </c>
      <c r="K39" s="190">
        <v>125.9</v>
      </c>
      <c r="L39" s="190">
        <v>125.6</v>
      </c>
      <c r="M39" s="190">
        <v>126.3</v>
      </c>
      <c r="N39" s="190">
        <v>101.9</v>
      </c>
      <c r="O39" s="190">
        <v>207.9</v>
      </c>
      <c r="P39" s="190">
        <v>195.3</v>
      </c>
      <c r="Q39" s="191">
        <v>103.2</v>
      </c>
      <c r="R39" s="116"/>
      <c r="S39" s="114"/>
      <c r="T39" s="113"/>
      <c r="U39" s="151"/>
      <c r="V39" s="71"/>
      <c r="W39" s="72"/>
      <c r="X39" s="173">
        <v>38.200000000000003</v>
      </c>
      <c r="Y39" s="190">
        <v>107.5</v>
      </c>
      <c r="Z39" s="47" t="s">
        <v>53</v>
      </c>
      <c r="AA39" s="174">
        <v>82.9</v>
      </c>
      <c r="AB39" s="174">
        <v>87.3</v>
      </c>
      <c r="AC39" s="174">
        <v>82.6</v>
      </c>
      <c r="AD39" s="174">
        <v>97.3</v>
      </c>
      <c r="AE39" s="190">
        <v>136.69999999999999</v>
      </c>
      <c r="AF39" s="190">
        <v>115.5</v>
      </c>
      <c r="AG39" s="190">
        <v>126.2</v>
      </c>
      <c r="AH39" s="190">
        <v>122.7</v>
      </c>
      <c r="AI39" s="203" t="s">
        <v>53</v>
      </c>
      <c r="AJ39" s="203" t="s">
        <v>53</v>
      </c>
      <c r="AK39" s="191">
        <v>95.8</v>
      </c>
      <c r="AL39" s="116"/>
      <c r="AM39" s="114"/>
      <c r="AN39" s="113"/>
    </row>
    <row r="40" spans="1:40" ht="3" customHeight="1" thickBot="1">
      <c r="A40" s="121"/>
      <c r="B40" s="39"/>
      <c r="C40" s="40"/>
      <c r="D40" s="24"/>
      <c r="E40" s="10"/>
      <c r="F40" s="10"/>
      <c r="G40" s="10"/>
      <c r="H40" s="10"/>
      <c r="I40" s="10"/>
      <c r="J40" s="19"/>
      <c r="K40" s="16"/>
      <c r="L40" s="16"/>
      <c r="M40" s="14"/>
      <c r="N40" s="14"/>
      <c r="O40" s="14"/>
      <c r="P40" s="14"/>
      <c r="Q40" s="12"/>
      <c r="R40" s="32"/>
      <c r="S40" s="8"/>
      <c r="T40" s="8"/>
      <c r="U40" s="152"/>
      <c r="V40" s="39"/>
      <c r="W40" s="40"/>
      <c r="X40" s="24"/>
      <c r="Y40" s="14"/>
      <c r="Z40" s="10"/>
      <c r="AA40" s="10"/>
      <c r="AB40" s="10"/>
      <c r="AC40" s="10"/>
      <c r="AD40" s="19"/>
      <c r="AE40" s="16"/>
      <c r="AF40" s="14"/>
      <c r="AG40" s="14"/>
      <c r="AH40" s="14"/>
      <c r="AI40" s="14"/>
      <c r="AJ40" s="14"/>
      <c r="AK40" s="12"/>
      <c r="AL40" s="32"/>
      <c r="AM40" s="8"/>
      <c r="AN40" s="8"/>
    </row>
    <row r="41" spans="1:40" ht="33" customHeight="1">
      <c r="A41" s="117" t="str">
        <f>SUBSTITUTE(A44&amp;B44,CHAR(10),CHAR(10)&amp;"　　　　　  ")</f>
        <v>Explanation：1.The specifically selected goods and services tax was imposed from June 2011.
　　　　　  2.The special and provisional tax levies includes the special tax levies and the provisional tax levies which are imposed
　　　　　     on the disposal of construction surplus, mining and quarrying.</v>
      </c>
      <c r="B41" s="118"/>
      <c r="C41" s="118"/>
      <c r="D41" s="118"/>
      <c r="E41" s="118"/>
      <c r="F41" s="118"/>
      <c r="G41" s="118"/>
      <c r="H41" s="118"/>
      <c r="I41" s="118"/>
      <c r="J41" s="118"/>
      <c r="K41" s="54"/>
      <c r="L41" s="54"/>
      <c r="M41" s="55"/>
      <c r="N41" s="55"/>
      <c r="O41" s="55"/>
      <c r="P41" s="55"/>
      <c r="Q41" s="56"/>
      <c r="R41" s="56"/>
      <c r="S41" s="56"/>
      <c r="T41" s="56"/>
      <c r="U41" s="66" t="str">
        <f>SUBSTITUTE(U45&amp;V45,CHAR(10),CHAR(10)&amp;" 　　")</f>
        <v/>
      </c>
      <c r="V41" s="66"/>
      <c r="W41" s="66"/>
      <c r="X41" s="66"/>
      <c r="Y41" s="66"/>
      <c r="Z41" s="66"/>
      <c r="AA41" s="66"/>
      <c r="AB41" s="66"/>
      <c r="AC41" s="66"/>
      <c r="AD41" s="66"/>
      <c r="AE41" s="54"/>
      <c r="AF41" s="55"/>
      <c r="AG41" s="55"/>
      <c r="AH41" s="55"/>
      <c r="AI41" s="55"/>
      <c r="AJ41" s="55"/>
      <c r="AK41" s="56"/>
      <c r="AL41" s="56"/>
      <c r="AM41" s="56"/>
      <c r="AN41" s="56"/>
    </row>
    <row r="42" spans="1:40" s="2" customFormat="1" ht="23.1" customHeight="1">
      <c r="A42" s="89" t="str">
        <f>CONCATENATE("　　　　　  "&amp;A45,TEXT(B45,"#,###,###,##0"),"",C45,D45,CHAR(10)&amp;"　　　　　     ",A46,TEXT(B46,"#,###,###,##0"),C46,TEXT(D46,"#,###,###,##0."))</f>
        <v>　　　　　  3.The total amount of using physical objects for payment of estate and gift taxes was NT$126,671,294in  Mar. 2026, the accumulated
　　　　　     total amount was NT$229,377,307as of this month, the unrealized total amount till the end of this month was NT$201,105,122.</v>
      </c>
      <c r="B42" s="89"/>
      <c r="C42" s="89"/>
      <c r="D42" s="89"/>
      <c r="E42" s="89"/>
      <c r="F42" s="89"/>
      <c r="G42" s="89"/>
      <c r="H42" s="89"/>
      <c r="I42" s="89"/>
      <c r="J42" s="89"/>
      <c r="K42" s="106"/>
      <c r="L42" s="106"/>
      <c r="M42" s="126"/>
      <c r="N42" s="126"/>
      <c r="O42" s="126"/>
      <c r="P42" s="126"/>
      <c r="Q42" s="126"/>
      <c r="R42" s="126"/>
      <c r="S42" s="126"/>
      <c r="T42" s="126"/>
      <c r="U42" s="61"/>
      <c r="V42" s="62"/>
      <c r="W42" s="62"/>
      <c r="X42" s="62"/>
      <c r="Y42" s="62"/>
      <c r="Z42" s="62"/>
      <c r="AA42" s="62"/>
      <c r="AB42" s="62"/>
      <c r="AC42" s="62"/>
      <c r="AD42" s="62"/>
      <c r="AE42" s="106"/>
      <c r="AF42" s="107"/>
      <c r="AG42" s="107"/>
      <c r="AH42" s="107"/>
      <c r="AI42" s="107"/>
      <c r="AJ42" s="107"/>
      <c r="AK42" s="107"/>
      <c r="AL42" s="107"/>
      <c r="AM42" s="107"/>
      <c r="AN42" s="107"/>
    </row>
    <row r="43" spans="1:40" s="2" customFormat="1" ht="45" customHeight="1">
      <c r="A43" s="89" t="str">
        <f>SUBSTITUTE(A47&amp;B47,CHAR(10),CHAR(10)&amp;"　　　")</f>
        <v>Note：1.Consolidated Housing and Land Income Tax include revenues for Housing Fund and Long-term Care Services Development Fund.
　　　2.Estate, Gift Tax and Tobacco and Alcohol Tax both include revenues for Long-term Care Services Development Fund.</v>
      </c>
      <c r="B43" s="90"/>
      <c r="C43" s="90"/>
      <c r="D43" s="90"/>
      <c r="E43" s="90"/>
      <c r="F43" s="90"/>
      <c r="G43" s="90"/>
      <c r="H43" s="90"/>
      <c r="I43" s="90"/>
      <c r="J43" s="90"/>
      <c r="K43" s="59"/>
      <c r="L43" s="59"/>
      <c r="M43" s="63"/>
      <c r="N43" s="63"/>
      <c r="O43" s="63"/>
      <c r="P43" s="63"/>
      <c r="Q43" s="63"/>
      <c r="R43" s="63"/>
      <c r="S43" s="63"/>
      <c r="T43" s="63"/>
      <c r="U43" s="61"/>
      <c r="V43" s="62"/>
      <c r="W43" s="62"/>
      <c r="X43" s="62"/>
      <c r="Y43" s="62"/>
      <c r="Z43" s="62"/>
      <c r="AA43" s="62"/>
      <c r="AB43" s="62"/>
      <c r="AC43" s="62"/>
      <c r="AD43" s="62"/>
      <c r="AE43" s="59"/>
      <c r="AF43" s="60"/>
      <c r="AG43" s="60"/>
      <c r="AH43" s="60"/>
      <c r="AI43" s="60"/>
      <c r="AJ43" s="60"/>
      <c r="AK43" s="60"/>
      <c r="AL43" s="60"/>
      <c r="AM43" s="60"/>
      <c r="AN43" s="60"/>
    </row>
    <row r="44" spans="1:40" s="4" customFormat="1" ht="12" hidden="1" customHeight="1">
      <c r="A44" s="169" t="s">
        <v>57</v>
      </c>
      <c r="B44" s="170" t="s">
        <v>52</v>
      </c>
      <c r="C44" s="57"/>
      <c r="D44" s="57"/>
      <c r="E44" s="57"/>
      <c r="F44" s="57"/>
      <c r="G44" s="57"/>
      <c r="H44" s="57"/>
      <c r="I44" s="57"/>
      <c r="J44" s="57"/>
      <c r="K44" s="139"/>
      <c r="L44" s="139"/>
      <c r="M44" s="139"/>
      <c r="N44" s="139"/>
      <c r="O44" s="139"/>
      <c r="P44" s="139"/>
      <c r="Q44" s="139"/>
      <c r="R44" s="139"/>
      <c r="S44" s="139"/>
      <c r="T44" s="139"/>
      <c r="U44" s="33"/>
      <c r="V44" s="33"/>
      <c r="W44" s="33"/>
      <c r="X44" s="33"/>
      <c r="Y44" s="33"/>
      <c r="Z44" s="33"/>
      <c r="AA44" s="33"/>
      <c r="AB44" s="33"/>
      <c r="AC44" s="33"/>
      <c r="AD44" s="33"/>
      <c r="AE44" s="34"/>
      <c r="AF44" s="34"/>
      <c r="AG44" s="34"/>
      <c r="AH44" s="34"/>
      <c r="AI44" s="34"/>
      <c r="AJ44" s="34"/>
      <c r="AK44" s="34"/>
      <c r="AL44" s="34"/>
      <c r="AM44" s="34"/>
      <c r="AN44" s="34"/>
    </row>
    <row r="45" spans="1:40" hidden="1">
      <c r="A45" s="165" t="s">
        <v>56</v>
      </c>
      <c r="B45" s="168">
        <v>126671294</v>
      </c>
      <c r="C45" s="165" t="s">
        <v>50</v>
      </c>
      <c r="D45" s="165" t="s">
        <v>51</v>
      </c>
    </row>
    <row r="46" spans="1:40" hidden="1">
      <c r="A46" s="165" t="s">
        <v>55</v>
      </c>
      <c r="B46" s="166">
        <v>229377307</v>
      </c>
      <c r="C46" s="165" t="s">
        <v>49</v>
      </c>
      <c r="D46" s="167">
        <v>201105122</v>
      </c>
      <c r="K46" s="35"/>
      <c r="L46" s="35"/>
    </row>
    <row r="47" spans="1:40" ht="409.6" hidden="1">
      <c r="A47" s="163" t="s">
        <v>54</v>
      </c>
      <c r="B47" s="164" t="s">
        <v>48</v>
      </c>
    </row>
    <row r="48" spans="1:40" ht="15" customHeight="1"/>
  </sheetData>
  <mergeCells count="167">
    <mergeCell ref="A31:B31"/>
    <mergeCell ref="R31:S31"/>
    <mergeCell ref="U31:V31"/>
    <mergeCell ref="AL31:AM31"/>
    <mergeCell ref="A29:B29"/>
    <mergeCell ref="R29:S29"/>
    <mergeCell ref="U29:V29"/>
    <mergeCell ref="AL29:AM29"/>
    <mergeCell ref="A30:B30"/>
    <mergeCell ref="R30:S30"/>
    <mergeCell ref="U30:V30"/>
    <mergeCell ref="AL30:AM30"/>
    <mergeCell ref="A27:B27"/>
    <mergeCell ref="R27:S27"/>
    <mergeCell ref="U27:V27"/>
    <mergeCell ref="AL27:AM27"/>
    <mergeCell ref="A28:B28"/>
    <mergeCell ref="R28:S28"/>
    <mergeCell ref="U28:V28"/>
    <mergeCell ref="AL28:AM28"/>
    <mergeCell ref="A25:B25"/>
    <mergeCell ref="R25:S25"/>
    <mergeCell ref="U25:V25"/>
    <mergeCell ref="AL25:AM25"/>
    <mergeCell ref="A26:B26"/>
    <mergeCell ref="R26:S26"/>
    <mergeCell ref="U26:V26"/>
    <mergeCell ref="AL26:AM26"/>
    <mergeCell ref="A23:B23"/>
    <mergeCell ref="R23:S23"/>
    <mergeCell ref="U23:V23"/>
    <mergeCell ref="AL23:AM23"/>
    <mergeCell ref="A24:B24"/>
    <mergeCell ref="R24:S24"/>
    <mergeCell ref="U24:V24"/>
    <mergeCell ref="AL24:AM24"/>
    <mergeCell ref="A21:B21"/>
    <mergeCell ref="R21:S21"/>
    <mergeCell ref="U21:V21"/>
    <mergeCell ref="AL21:AM21"/>
    <mergeCell ref="A22:B22"/>
    <mergeCell ref="R22:S22"/>
    <mergeCell ref="U22:V22"/>
    <mergeCell ref="AL22:AM22"/>
    <mergeCell ref="A19:B19"/>
    <mergeCell ref="R19:S19"/>
    <mergeCell ref="U19:V19"/>
    <mergeCell ref="AL19:AM19"/>
    <mergeCell ref="A20:B20"/>
    <mergeCell ref="R20:S20"/>
    <mergeCell ref="U20:V20"/>
    <mergeCell ref="AL20:AM20"/>
    <mergeCell ref="A17:B17"/>
    <mergeCell ref="R17:S17"/>
    <mergeCell ref="U17:V17"/>
    <mergeCell ref="AL17:AM17"/>
    <mergeCell ref="A18:B18"/>
    <mergeCell ref="R18:S18"/>
    <mergeCell ref="U18:V18"/>
    <mergeCell ref="AL18:AM18"/>
    <mergeCell ref="A15:B15"/>
    <mergeCell ref="R15:S15"/>
    <mergeCell ref="U15:V15"/>
    <mergeCell ref="AL15:AM15"/>
    <mergeCell ref="A16:B16"/>
    <mergeCell ref="R16:S16"/>
    <mergeCell ref="U16:V16"/>
    <mergeCell ref="AL16:AM16"/>
    <mergeCell ref="A13:B13"/>
    <mergeCell ref="R13:S13"/>
    <mergeCell ref="U13:V13"/>
    <mergeCell ref="AL13:AM13"/>
    <mergeCell ref="A14:B14"/>
    <mergeCell ref="R14:S14"/>
    <mergeCell ref="U14:V14"/>
    <mergeCell ref="AL14:AM14"/>
    <mergeCell ref="A11:B11"/>
    <mergeCell ref="R11:S11"/>
    <mergeCell ref="U11:V11"/>
    <mergeCell ref="AL11:AM11"/>
    <mergeCell ref="A12:B12"/>
    <mergeCell ref="R12:S12"/>
    <mergeCell ref="U12:V12"/>
    <mergeCell ref="AL12:AM12"/>
    <mergeCell ref="A9:B9"/>
    <mergeCell ref="R9:S9"/>
    <mergeCell ref="U9:V9"/>
    <mergeCell ref="AL9:AM9"/>
    <mergeCell ref="A10:B10"/>
    <mergeCell ref="R10:S10"/>
    <mergeCell ref="U10:V10"/>
    <mergeCell ref="AL10:AM10"/>
    <mergeCell ref="AE3:AE6"/>
    <mergeCell ref="AD3:AD6"/>
    <mergeCell ref="AA3:AC4"/>
    <mergeCell ref="P3:P6"/>
    <mergeCell ref="X3:X6"/>
    <mergeCell ref="AA5:AA6"/>
    <mergeCell ref="AB5:AB6"/>
    <mergeCell ref="AC5:AC6"/>
    <mergeCell ref="A33:A34"/>
    <mergeCell ref="A35:A36"/>
    <mergeCell ref="U33:U34"/>
    <mergeCell ref="U35:U36"/>
    <mergeCell ref="R38:R39"/>
    <mergeCell ref="B38:C39"/>
    <mergeCell ref="U37:U40"/>
    <mergeCell ref="K1:T1"/>
    <mergeCell ref="R2:T2"/>
    <mergeCell ref="AH3:AH6"/>
    <mergeCell ref="U1:AD1"/>
    <mergeCell ref="AE1:AN1"/>
    <mergeCell ref="E3:E6"/>
    <mergeCell ref="Q3:Q6"/>
    <mergeCell ref="U3:W6"/>
    <mergeCell ref="AG3:AG6"/>
    <mergeCell ref="AF3:AF6"/>
    <mergeCell ref="AC2:AD2"/>
    <mergeCell ref="AL2:AN2"/>
    <mergeCell ref="AK3:AK6"/>
    <mergeCell ref="AJ3:AJ6"/>
    <mergeCell ref="O3:O6"/>
    <mergeCell ref="K44:T44"/>
    <mergeCell ref="AL8:AM8"/>
    <mergeCell ref="AM33:AN34"/>
    <mergeCell ref="S33:T34"/>
    <mergeCell ref="S35:T36"/>
    <mergeCell ref="AL3:AN6"/>
    <mergeCell ref="S38:T39"/>
    <mergeCell ref="V33:W33"/>
    <mergeCell ref="V34:W34"/>
    <mergeCell ref="B33:C33"/>
    <mergeCell ref="B34:C34"/>
    <mergeCell ref="B35:C35"/>
    <mergeCell ref="B36:C36"/>
    <mergeCell ref="AI3:AI6"/>
    <mergeCell ref="R3:T6"/>
    <mergeCell ref="AE42:AN42"/>
    <mergeCell ref="AM35:AN36"/>
    <mergeCell ref="AM38:AN39"/>
    <mergeCell ref="AL38:AL39"/>
    <mergeCell ref="A41:J41"/>
    <mergeCell ref="A42:J42"/>
    <mergeCell ref="A37:A40"/>
    <mergeCell ref="V35:W35"/>
    <mergeCell ref="V36:W36"/>
    <mergeCell ref="K42:T42"/>
    <mergeCell ref="A43:J43"/>
    <mergeCell ref="A8:B8"/>
    <mergeCell ref="U8:V8"/>
    <mergeCell ref="A1:J1"/>
    <mergeCell ref="G2:J2"/>
    <mergeCell ref="D3:D6"/>
    <mergeCell ref="A3:C6"/>
    <mergeCell ref="R8:S8"/>
    <mergeCell ref="K3:M4"/>
    <mergeCell ref="N3:N6"/>
    <mergeCell ref="V38:W39"/>
    <mergeCell ref="Y3:Y6"/>
    <mergeCell ref="Z5:Z6"/>
    <mergeCell ref="M5:M6"/>
    <mergeCell ref="F3:J4"/>
    <mergeCell ref="F5:F6"/>
    <mergeCell ref="G5:G6"/>
    <mergeCell ref="I5:I6"/>
    <mergeCell ref="K5:K6"/>
    <mergeCell ref="L5:L6"/>
  </mergeCells>
  <phoneticPr fontId="2" type="noConversion"/>
  <printOptions horizontalCentered="1"/>
  <pageMargins left="0.78740157480314965" right="0.78740157480314965" top="0.59055118110236227" bottom="0.98425196850393704" header="0.39370078740157483" footer="0.7874015748031496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2025-02-24T04:11:12Z</cp:lastPrinted>
  <dcterms:created xsi:type="dcterms:W3CDTF">2001-11-06T09:07:39Z</dcterms:created>
  <dcterms:modified xsi:type="dcterms:W3CDTF">2026-04-20T09:41:35Z</dcterms:modified>
</cp:coreProperties>
</file>